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SA QLD\"/>
    </mc:Choice>
  </mc:AlternateContent>
  <xr:revisionPtr revIDLastSave="0" documentId="8_{25BA07AC-6E6C-4370-88F0-F3B6051BA333}" xr6:coauthVersionLast="47" xr6:coauthVersionMax="47" xr10:uidLastSave="{00000000-0000-0000-0000-000000000000}"/>
  <bookViews>
    <workbookView xWindow="-105" yWindow="-11640" windowWidth="20730" windowHeight="11040" activeTab="1" xr2:uid="{00000000-000D-0000-FFFF-FFFF00000000}"/>
  </bookViews>
  <sheets>
    <sheet name="Instructions &amp; Disclaimer" sheetId="1" r:id="rId1"/>
    <sheet name="Payment" sheetId="2" r:id="rId2"/>
    <sheet name="Membership" sheetId="3" r:id="rId3"/>
    <sheet name="Short Term" sheetId="4" r:id="rId4"/>
    <sheet name="Life Membership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4" i="4"/>
  <c r="F3" i="4"/>
  <c r="N3" i="3"/>
  <c r="N4" i="3"/>
  <c r="AJ4" i="3" s="1"/>
  <c r="N5" i="3"/>
  <c r="AJ5" i="3" s="1"/>
  <c r="AK5" i="3" l="1"/>
  <c r="AK4" i="3"/>
  <c r="AK3" i="3"/>
  <c r="J97" i="4" l="1"/>
  <c r="G97" i="4"/>
  <c r="J25" i="4"/>
  <c r="G25" i="4"/>
  <c r="J96" i="4"/>
  <c r="G96" i="4"/>
  <c r="J64" i="4"/>
  <c r="G64" i="4"/>
  <c r="J16" i="4"/>
  <c r="G16" i="4"/>
  <c r="J79" i="4"/>
  <c r="G79" i="4"/>
  <c r="J55" i="4"/>
  <c r="G55" i="4"/>
  <c r="J47" i="4"/>
  <c r="G47" i="4"/>
  <c r="J39" i="4"/>
  <c r="G39" i="4"/>
  <c r="J31" i="4"/>
  <c r="G31" i="4"/>
  <c r="J23" i="4"/>
  <c r="G23" i="4"/>
  <c r="J15" i="4"/>
  <c r="G15" i="4"/>
  <c r="J7" i="4"/>
  <c r="G7" i="4"/>
  <c r="J57" i="4"/>
  <c r="G57" i="4"/>
  <c r="J9" i="4"/>
  <c r="G9" i="4"/>
  <c r="J80" i="4"/>
  <c r="G80" i="4"/>
  <c r="J32" i="4"/>
  <c r="G32" i="4"/>
  <c r="J71" i="4"/>
  <c r="G71" i="4"/>
  <c r="J94" i="4"/>
  <c r="G94" i="4"/>
  <c r="J86" i="4"/>
  <c r="G86" i="4"/>
  <c r="J78" i="4"/>
  <c r="G78" i="4"/>
  <c r="J70" i="4"/>
  <c r="G70" i="4"/>
  <c r="J62" i="4"/>
  <c r="G62" i="4"/>
  <c r="J54" i="4"/>
  <c r="G54" i="4"/>
  <c r="J46" i="4"/>
  <c r="G46" i="4"/>
  <c r="J38" i="4"/>
  <c r="G38" i="4"/>
  <c r="J30" i="4"/>
  <c r="G30" i="4"/>
  <c r="J22" i="4"/>
  <c r="G22" i="4"/>
  <c r="J14" i="4"/>
  <c r="G14" i="4"/>
  <c r="J6" i="4"/>
  <c r="G6" i="4"/>
  <c r="J89" i="4"/>
  <c r="G89" i="4"/>
  <c r="J33" i="4"/>
  <c r="G33" i="4"/>
  <c r="J48" i="4"/>
  <c r="G48" i="4"/>
  <c r="J87" i="4"/>
  <c r="G87" i="4"/>
  <c r="J93" i="4"/>
  <c r="G93" i="4"/>
  <c r="J85" i="4"/>
  <c r="G85" i="4"/>
  <c r="J77" i="4"/>
  <c r="G77" i="4"/>
  <c r="J69" i="4"/>
  <c r="G69" i="4"/>
  <c r="J61" i="4"/>
  <c r="G61" i="4"/>
  <c r="J53" i="4"/>
  <c r="G53" i="4"/>
  <c r="J45" i="4"/>
  <c r="G45" i="4"/>
  <c r="J37" i="4"/>
  <c r="G37" i="4"/>
  <c r="J29" i="4"/>
  <c r="G29" i="4"/>
  <c r="J21" i="4"/>
  <c r="G21" i="4"/>
  <c r="J13" i="4"/>
  <c r="G13" i="4"/>
  <c r="J5" i="4"/>
  <c r="G5" i="4"/>
  <c r="J81" i="4"/>
  <c r="G81" i="4"/>
  <c r="J41" i="4"/>
  <c r="G41" i="4"/>
  <c r="J40" i="4"/>
  <c r="G40" i="4"/>
  <c r="J63" i="4"/>
  <c r="G63" i="4"/>
  <c r="J100" i="4"/>
  <c r="G100" i="4"/>
  <c r="J92" i="4"/>
  <c r="G92" i="4"/>
  <c r="J84" i="4"/>
  <c r="G84" i="4"/>
  <c r="J76" i="4"/>
  <c r="G76" i="4"/>
  <c r="J68" i="4"/>
  <c r="G68" i="4"/>
  <c r="J60" i="4"/>
  <c r="G60" i="4"/>
  <c r="J52" i="4"/>
  <c r="G52" i="4"/>
  <c r="J44" i="4"/>
  <c r="G44" i="4"/>
  <c r="J36" i="4"/>
  <c r="G36" i="4"/>
  <c r="J28" i="4"/>
  <c r="G28" i="4"/>
  <c r="J20" i="4"/>
  <c r="G20" i="4"/>
  <c r="J12" i="4"/>
  <c r="G12" i="4"/>
  <c r="J4" i="4"/>
  <c r="G4" i="4"/>
  <c r="J73" i="4"/>
  <c r="G73" i="4"/>
  <c r="J17" i="4"/>
  <c r="G17" i="4"/>
  <c r="J88" i="4"/>
  <c r="G88" i="4"/>
  <c r="J56" i="4"/>
  <c r="G56" i="4"/>
  <c r="J24" i="4"/>
  <c r="G24" i="4"/>
  <c r="J95" i="4"/>
  <c r="G95" i="4"/>
  <c r="J99" i="4"/>
  <c r="G99" i="4"/>
  <c r="J91" i="4"/>
  <c r="G91" i="4"/>
  <c r="J83" i="4"/>
  <c r="G83" i="4"/>
  <c r="J75" i="4"/>
  <c r="G75" i="4"/>
  <c r="J67" i="4"/>
  <c r="G67" i="4"/>
  <c r="J59" i="4"/>
  <c r="G59" i="4"/>
  <c r="J51" i="4"/>
  <c r="G51" i="4"/>
  <c r="J43" i="4"/>
  <c r="G43" i="4"/>
  <c r="J35" i="4"/>
  <c r="G35" i="4"/>
  <c r="J27" i="4"/>
  <c r="G27" i="4"/>
  <c r="J19" i="4"/>
  <c r="G19" i="4"/>
  <c r="J11" i="4"/>
  <c r="G11" i="4"/>
  <c r="J65" i="4"/>
  <c r="G65" i="4"/>
  <c r="J49" i="4"/>
  <c r="G49" i="4"/>
  <c r="J72" i="4"/>
  <c r="G72" i="4"/>
  <c r="J8" i="4"/>
  <c r="G8" i="4"/>
  <c r="J98" i="4"/>
  <c r="G98" i="4"/>
  <c r="J90" i="4"/>
  <c r="G90" i="4"/>
  <c r="J82" i="4"/>
  <c r="G82" i="4"/>
  <c r="J74" i="4"/>
  <c r="G74" i="4"/>
  <c r="J66" i="4"/>
  <c r="G66" i="4"/>
  <c r="J58" i="4"/>
  <c r="G58" i="4"/>
  <c r="J50" i="4"/>
  <c r="G50" i="4"/>
  <c r="J42" i="4"/>
  <c r="G42" i="4"/>
  <c r="J34" i="4"/>
  <c r="G34" i="4"/>
  <c r="J26" i="4"/>
  <c r="G26" i="4"/>
  <c r="J18" i="4"/>
  <c r="G18" i="4"/>
  <c r="J10" i="4"/>
  <c r="G10" i="4"/>
  <c r="M89" i="4"/>
  <c r="M49" i="4"/>
  <c r="M41" i="4"/>
  <c r="M96" i="4"/>
  <c r="M80" i="4"/>
  <c r="M72" i="4"/>
  <c r="M64" i="4"/>
  <c r="M56" i="4"/>
  <c r="M48" i="4"/>
  <c r="M40" i="4"/>
  <c r="M32" i="4"/>
  <c r="M24" i="4"/>
  <c r="M16" i="4"/>
  <c r="M8" i="4"/>
  <c r="M71" i="4"/>
  <c r="M63" i="4"/>
  <c r="M55" i="4"/>
  <c r="M47" i="4"/>
  <c r="M39" i="4"/>
  <c r="M31" i="4"/>
  <c r="M23" i="4"/>
  <c r="M15" i="4"/>
  <c r="M7" i="4"/>
  <c r="M9" i="4"/>
  <c r="M79" i="4"/>
  <c r="M94" i="4"/>
  <c r="M86" i="4"/>
  <c r="M78" i="4"/>
  <c r="M70" i="4"/>
  <c r="M62" i="4"/>
  <c r="M54" i="4"/>
  <c r="M46" i="4"/>
  <c r="M38" i="4"/>
  <c r="M30" i="4"/>
  <c r="M22" i="4"/>
  <c r="M14" i="4"/>
  <c r="M6" i="4"/>
  <c r="M81" i="4"/>
  <c r="M69" i="4"/>
  <c r="M61" i="4"/>
  <c r="M53" i="4"/>
  <c r="M45" i="4"/>
  <c r="M37" i="4"/>
  <c r="M29" i="4"/>
  <c r="M21" i="4"/>
  <c r="M13" i="4"/>
  <c r="M5" i="4"/>
  <c r="M65" i="4"/>
  <c r="M17" i="4"/>
  <c r="M95" i="4"/>
  <c r="M85" i="4"/>
  <c r="M76" i="4"/>
  <c r="M60" i="4"/>
  <c r="M44" i="4"/>
  <c r="M36" i="4"/>
  <c r="M28" i="4"/>
  <c r="M20" i="4"/>
  <c r="M12" i="4"/>
  <c r="M4" i="4"/>
  <c r="M73" i="4"/>
  <c r="M25" i="4"/>
  <c r="M87" i="4"/>
  <c r="M77" i="4"/>
  <c r="M92" i="4"/>
  <c r="M52" i="4"/>
  <c r="M99" i="4"/>
  <c r="M91" i="4"/>
  <c r="M83" i="4"/>
  <c r="M75" i="4"/>
  <c r="M67" i="4"/>
  <c r="M59" i="4"/>
  <c r="M51" i="4"/>
  <c r="M43" i="4"/>
  <c r="M35" i="4"/>
  <c r="M27" i="4"/>
  <c r="M19" i="4"/>
  <c r="M11" i="4"/>
  <c r="M97" i="4"/>
  <c r="M57" i="4"/>
  <c r="M33" i="4"/>
  <c r="M88" i="4"/>
  <c r="M93" i="4"/>
  <c r="M100" i="4"/>
  <c r="M84" i="4"/>
  <c r="M68" i="4"/>
  <c r="M98" i="4"/>
  <c r="M90" i="4"/>
  <c r="M82" i="4"/>
  <c r="M74" i="4"/>
  <c r="M66" i="4"/>
  <c r="M58" i="4"/>
  <c r="M50" i="4"/>
  <c r="M42" i="4"/>
  <c r="M34" i="4"/>
  <c r="M26" i="4"/>
  <c r="M18" i="4"/>
  <c r="M10" i="4"/>
  <c r="AJ3" i="3"/>
  <c r="AD3" i="3"/>
  <c r="AF3" i="3"/>
  <c r="AB97" i="5"/>
  <c r="AA97" i="5"/>
  <c r="T97" i="5"/>
  <c r="S97" i="5"/>
  <c r="R97" i="5"/>
  <c r="Q97" i="5"/>
  <c r="N97" i="5"/>
  <c r="AG97" i="5" s="1"/>
  <c r="I97" i="5"/>
  <c r="AB96" i="5"/>
  <c r="AA96" i="5"/>
  <c r="T96" i="5"/>
  <c r="S96" i="5"/>
  <c r="R96" i="5"/>
  <c r="Q96" i="5"/>
  <c r="N96" i="5"/>
  <c r="AG96" i="5" s="1"/>
  <c r="I96" i="5"/>
  <c r="AB95" i="5"/>
  <c r="AA95" i="5"/>
  <c r="T95" i="5"/>
  <c r="S95" i="5"/>
  <c r="R95" i="5"/>
  <c r="Q95" i="5"/>
  <c r="N95" i="5"/>
  <c r="AG95" i="5" s="1"/>
  <c r="I95" i="5"/>
  <c r="AD95" i="5" s="1"/>
  <c r="AB94" i="5"/>
  <c r="AA94" i="5"/>
  <c r="T94" i="5"/>
  <c r="S94" i="5"/>
  <c r="R94" i="5"/>
  <c r="Q94" i="5"/>
  <c r="N94" i="5"/>
  <c r="AG94" i="5" s="1"/>
  <c r="I94" i="5"/>
  <c r="AC94" i="5" s="1"/>
  <c r="AB93" i="5"/>
  <c r="AA93" i="5"/>
  <c r="T93" i="5"/>
  <c r="S93" i="5"/>
  <c r="R93" i="5"/>
  <c r="Q93" i="5"/>
  <c r="N93" i="5"/>
  <c r="AG93" i="5" s="1"/>
  <c r="I93" i="5"/>
  <c r="AD93" i="5" s="1"/>
  <c r="AB92" i="5"/>
  <c r="AA92" i="5"/>
  <c r="T92" i="5"/>
  <c r="S92" i="5"/>
  <c r="R92" i="5"/>
  <c r="Q92" i="5"/>
  <c r="N92" i="5"/>
  <c r="AG92" i="5" s="1"/>
  <c r="I92" i="5"/>
  <c r="AB91" i="5"/>
  <c r="AA91" i="5"/>
  <c r="T91" i="5"/>
  <c r="S91" i="5"/>
  <c r="R91" i="5"/>
  <c r="Q91" i="5"/>
  <c r="N91" i="5"/>
  <c r="AG91" i="5" s="1"/>
  <c r="I91" i="5"/>
  <c r="AC91" i="5" s="1"/>
  <c r="AB90" i="5"/>
  <c r="AA90" i="5"/>
  <c r="T90" i="5"/>
  <c r="S90" i="5"/>
  <c r="R90" i="5"/>
  <c r="Q90" i="5"/>
  <c r="N90" i="5"/>
  <c r="AG90" i="5" s="1"/>
  <c r="I90" i="5"/>
  <c r="AB89" i="5"/>
  <c r="AA89" i="5"/>
  <c r="T89" i="5"/>
  <c r="S89" i="5"/>
  <c r="R89" i="5"/>
  <c r="Q89" i="5"/>
  <c r="N89" i="5"/>
  <c r="AG89" i="5" s="1"/>
  <c r="I89" i="5"/>
  <c r="AD89" i="5" s="1"/>
  <c r="AB88" i="5"/>
  <c r="AA88" i="5"/>
  <c r="T88" i="5"/>
  <c r="S88" i="5"/>
  <c r="R88" i="5"/>
  <c r="Q88" i="5"/>
  <c r="N88" i="5"/>
  <c r="AG88" i="5" s="1"/>
  <c r="I88" i="5"/>
  <c r="AB87" i="5"/>
  <c r="AA87" i="5"/>
  <c r="T87" i="5"/>
  <c r="S87" i="5"/>
  <c r="R87" i="5"/>
  <c r="Q87" i="5"/>
  <c r="N87" i="5"/>
  <c r="AG87" i="5" s="1"/>
  <c r="I87" i="5"/>
  <c r="AC87" i="5" s="1"/>
  <c r="AB86" i="5"/>
  <c r="AA86" i="5"/>
  <c r="T86" i="5"/>
  <c r="S86" i="5"/>
  <c r="R86" i="5"/>
  <c r="Q86" i="5"/>
  <c r="N86" i="5"/>
  <c r="AG86" i="5" s="1"/>
  <c r="I86" i="5"/>
  <c r="AC86" i="5" s="1"/>
  <c r="AB85" i="5"/>
  <c r="AA85" i="5"/>
  <c r="T85" i="5"/>
  <c r="S85" i="5"/>
  <c r="R85" i="5"/>
  <c r="Q85" i="5"/>
  <c r="N85" i="5"/>
  <c r="AG85" i="5" s="1"/>
  <c r="I85" i="5"/>
  <c r="AD85" i="5" s="1"/>
  <c r="AB84" i="5"/>
  <c r="AA84" i="5"/>
  <c r="T84" i="5"/>
  <c r="S84" i="5"/>
  <c r="R84" i="5"/>
  <c r="Q84" i="5"/>
  <c r="N84" i="5"/>
  <c r="AG84" i="5" s="1"/>
  <c r="I84" i="5"/>
  <c r="AB83" i="5"/>
  <c r="AA83" i="5"/>
  <c r="T83" i="5"/>
  <c r="S83" i="5"/>
  <c r="R83" i="5"/>
  <c r="Q83" i="5"/>
  <c r="N83" i="5"/>
  <c r="AG83" i="5" s="1"/>
  <c r="I83" i="5"/>
  <c r="AC83" i="5" s="1"/>
  <c r="AB82" i="5"/>
  <c r="AA82" i="5"/>
  <c r="T82" i="5"/>
  <c r="S82" i="5"/>
  <c r="R82" i="5"/>
  <c r="Q82" i="5"/>
  <c r="N82" i="5"/>
  <c r="AG82" i="5" s="1"/>
  <c r="I82" i="5"/>
  <c r="AC82" i="5" s="1"/>
  <c r="AB81" i="5"/>
  <c r="AA81" i="5"/>
  <c r="T81" i="5"/>
  <c r="S81" i="5"/>
  <c r="R81" i="5"/>
  <c r="Q81" i="5"/>
  <c r="N81" i="5"/>
  <c r="AG81" i="5" s="1"/>
  <c r="I81" i="5"/>
  <c r="AE81" i="5" s="1"/>
  <c r="AB80" i="5"/>
  <c r="AA80" i="5"/>
  <c r="T80" i="5"/>
  <c r="S80" i="5"/>
  <c r="R80" i="5"/>
  <c r="Q80" i="5"/>
  <c r="N80" i="5"/>
  <c r="AG80" i="5" s="1"/>
  <c r="I80" i="5"/>
  <c r="AB79" i="5"/>
  <c r="AA79" i="5"/>
  <c r="T79" i="5"/>
  <c r="S79" i="5"/>
  <c r="R79" i="5"/>
  <c r="Q79" i="5"/>
  <c r="N79" i="5"/>
  <c r="AG79" i="5" s="1"/>
  <c r="I79" i="5"/>
  <c r="AD79" i="5" s="1"/>
  <c r="AB78" i="5"/>
  <c r="AA78" i="5"/>
  <c r="T78" i="5"/>
  <c r="S78" i="5"/>
  <c r="R78" i="5"/>
  <c r="Q78" i="5"/>
  <c r="N78" i="5"/>
  <c r="AG78" i="5" s="1"/>
  <c r="I78" i="5"/>
  <c r="AC78" i="5" s="1"/>
  <c r="AB77" i="5"/>
  <c r="AA77" i="5"/>
  <c r="T77" i="5"/>
  <c r="S77" i="5"/>
  <c r="R77" i="5"/>
  <c r="Q77" i="5"/>
  <c r="N77" i="5"/>
  <c r="AG77" i="5" s="1"/>
  <c r="I77" i="5"/>
  <c r="AB76" i="5"/>
  <c r="AA76" i="5"/>
  <c r="T76" i="5"/>
  <c r="S76" i="5"/>
  <c r="R76" i="5"/>
  <c r="Q76" i="5"/>
  <c r="N76" i="5"/>
  <c r="AG76" i="5" s="1"/>
  <c r="I76" i="5"/>
  <c r="X76" i="5" s="1"/>
  <c r="AB75" i="5"/>
  <c r="AA75" i="5"/>
  <c r="T75" i="5"/>
  <c r="S75" i="5"/>
  <c r="R75" i="5"/>
  <c r="Q75" i="5"/>
  <c r="N75" i="5"/>
  <c r="AG75" i="5" s="1"/>
  <c r="I75" i="5"/>
  <c r="AB74" i="5"/>
  <c r="AA74" i="5"/>
  <c r="T74" i="5"/>
  <c r="S74" i="5"/>
  <c r="R74" i="5"/>
  <c r="Q74" i="5"/>
  <c r="N74" i="5"/>
  <c r="AG74" i="5" s="1"/>
  <c r="I74" i="5"/>
  <c r="AB73" i="5"/>
  <c r="AA73" i="5"/>
  <c r="T73" i="5"/>
  <c r="S73" i="5"/>
  <c r="R73" i="5"/>
  <c r="Q73" i="5"/>
  <c r="N73" i="5"/>
  <c r="AG73" i="5" s="1"/>
  <c r="I73" i="5"/>
  <c r="AC73" i="5" s="1"/>
  <c r="AB72" i="5"/>
  <c r="AA72" i="5"/>
  <c r="T72" i="5"/>
  <c r="S72" i="5"/>
  <c r="R72" i="5"/>
  <c r="Q72" i="5"/>
  <c r="N72" i="5"/>
  <c r="AG72" i="5" s="1"/>
  <c r="I72" i="5"/>
  <c r="AE72" i="5" s="1"/>
  <c r="AB71" i="5"/>
  <c r="AA71" i="5"/>
  <c r="T71" i="5"/>
  <c r="S71" i="5"/>
  <c r="R71" i="5"/>
  <c r="Q71" i="5"/>
  <c r="N71" i="5"/>
  <c r="AG71" i="5" s="1"/>
  <c r="I71" i="5"/>
  <c r="AC71" i="5" s="1"/>
  <c r="AB70" i="5"/>
  <c r="AA70" i="5"/>
  <c r="T70" i="5"/>
  <c r="S70" i="5"/>
  <c r="R70" i="5"/>
  <c r="Q70" i="5"/>
  <c r="N70" i="5"/>
  <c r="AG70" i="5" s="1"/>
  <c r="I70" i="5"/>
  <c r="AB69" i="5"/>
  <c r="AA69" i="5"/>
  <c r="T69" i="5"/>
  <c r="S69" i="5"/>
  <c r="R69" i="5"/>
  <c r="Q69" i="5"/>
  <c r="N69" i="5"/>
  <c r="AG69" i="5" s="1"/>
  <c r="I69" i="5"/>
  <c r="AB68" i="5"/>
  <c r="AA68" i="5"/>
  <c r="T68" i="5"/>
  <c r="S68" i="5"/>
  <c r="R68" i="5"/>
  <c r="Q68" i="5"/>
  <c r="N68" i="5"/>
  <c r="AG68" i="5" s="1"/>
  <c r="I68" i="5"/>
  <c r="AE68" i="5" s="1"/>
  <c r="AB67" i="5"/>
  <c r="AA67" i="5"/>
  <c r="T67" i="5"/>
  <c r="S67" i="5"/>
  <c r="R67" i="5"/>
  <c r="Q67" i="5"/>
  <c r="N67" i="5"/>
  <c r="AG67" i="5" s="1"/>
  <c r="I67" i="5"/>
  <c r="AB66" i="5"/>
  <c r="AA66" i="5"/>
  <c r="T66" i="5"/>
  <c r="S66" i="5"/>
  <c r="R66" i="5"/>
  <c r="Q66" i="5"/>
  <c r="N66" i="5"/>
  <c r="AG66" i="5" s="1"/>
  <c r="I66" i="5"/>
  <c r="AC66" i="5" s="1"/>
  <c r="AB65" i="5"/>
  <c r="AA65" i="5"/>
  <c r="T65" i="5"/>
  <c r="S65" i="5"/>
  <c r="R65" i="5"/>
  <c r="Q65" i="5"/>
  <c r="N65" i="5"/>
  <c r="AG65" i="5" s="1"/>
  <c r="I65" i="5"/>
  <c r="AB64" i="5"/>
  <c r="AA64" i="5"/>
  <c r="T64" i="5"/>
  <c r="S64" i="5"/>
  <c r="R64" i="5"/>
  <c r="Q64" i="5"/>
  <c r="N64" i="5"/>
  <c r="AG64" i="5" s="1"/>
  <c r="I64" i="5"/>
  <c r="AE64" i="5" s="1"/>
  <c r="AB63" i="5"/>
  <c r="AA63" i="5"/>
  <c r="T63" i="5"/>
  <c r="S63" i="5"/>
  <c r="R63" i="5"/>
  <c r="Q63" i="5"/>
  <c r="N63" i="5"/>
  <c r="AG63" i="5" s="1"/>
  <c r="I63" i="5"/>
  <c r="AC63" i="5" s="1"/>
  <c r="AB62" i="5"/>
  <c r="AA62" i="5"/>
  <c r="T62" i="5"/>
  <c r="S62" i="5"/>
  <c r="R62" i="5"/>
  <c r="Q62" i="5"/>
  <c r="N62" i="5"/>
  <c r="AG62" i="5" s="1"/>
  <c r="I62" i="5"/>
  <c r="AC62" i="5" s="1"/>
  <c r="AB61" i="5"/>
  <c r="AA61" i="5"/>
  <c r="T61" i="5"/>
  <c r="S61" i="5"/>
  <c r="R61" i="5"/>
  <c r="Q61" i="5"/>
  <c r="N61" i="5"/>
  <c r="AG61" i="5" s="1"/>
  <c r="I61" i="5"/>
  <c r="AB60" i="5"/>
  <c r="AA60" i="5"/>
  <c r="T60" i="5"/>
  <c r="S60" i="5"/>
  <c r="R60" i="5"/>
  <c r="Q60" i="5"/>
  <c r="N60" i="5"/>
  <c r="AG60" i="5" s="1"/>
  <c r="I60" i="5"/>
  <c r="AE60" i="5" s="1"/>
  <c r="AB59" i="5"/>
  <c r="AA59" i="5"/>
  <c r="T59" i="5"/>
  <c r="S59" i="5"/>
  <c r="R59" i="5"/>
  <c r="Q59" i="5"/>
  <c r="N59" i="5"/>
  <c r="AG59" i="5" s="1"/>
  <c r="I59" i="5"/>
  <c r="AC59" i="5" s="1"/>
  <c r="AB58" i="5"/>
  <c r="AA58" i="5"/>
  <c r="T58" i="5"/>
  <c r="S58" i="5"/>
  <c r="R58" i="5"/>
  <c r="Q58" i="5"/>
  <c r="N58" i="5"/>
  <c r="AG58" i="5" s="1"/>
  <c r="I58" i="5"/>
  <c r="AC58" i="5" s="1"/>
  <c r="AB57" i="5"/>
  <c r="AA57" i="5"/>
  <c r="T57" i="5"/>
  <c r="S57" i="5"/>
  <c r="R57" i="5"/>
  <c r="Q57" i="5"/>
  <c r="N57" i="5"/>
  <c r="AG57" i="5" s="1"/>
  <c r="I57" i="5"/>
  <c r="AB56" i="5"/>
  <c r="AA56" i="5"/>
  <c r="T56" i="5"/>
  <c r="S56" i="5"/>
  <c r="R56" i="5"/>
  <c r="Q56" i="5"/>
  <c r="N56" i="5"/>
  <c r="AG56" i="5" s="1"/>
  <c r="I56" i="5"/>
  <c r="AE56" i="5" s="1"/>
  <c r="AB55" i="5"/>
  <c r="AA55" i="5"/>
  <c r="T55" i="5"/>
  <c r="S55" i="5"/>
  <c r="R55" i="5"/>
  <c r="Q55" i="5"/>
  <c r="N55" i="5"/>
  <c r="AG55" i="5" s="1"/>
  <c r="I55" i="5"/>
  <c r="AC55" i="5" s="1"/>
  <c r="AB54" i="5"/>
  <c r="AA54" i="5"/>
  <c r="T54" i="5"/>
  <c r="S54" i="5"/>
  <c r="R54" i="5"/>
  <c r="Q54" i="5"/>
  <c r="N54" i="5"/>
  <c r="AG54" i="5" s="1"/>
  <c r="I54" i="5"/>
  <c r="AC54" i="5" s="1"/>
  <c r="AB53" i="5"/>
  <c r="AA53" i="5"/>
  <c r="T53" i="5"/>
  <c r="S53" i="5"/>
  <c r="R53" i="5"/>
  <c r="Q53" i="5"/>
  <c r="N53" i="5"/>
  <c r="AG53" i="5" s="1"/>
  <c r="I53" i="5"/>
  <c r="AB52" i="5"/>
  <c r="AA52" i="5"/>
  <c r="T52" i="5"/>
  <c r="S52" i="5"/>
  <c r="R52" i="5"/>
  <c r="Q52" i="5"/>
  <c r="N52" i="5"/>
  <c r="AG52" i="5" s="1"/>
  <c r="I52" i="5"/>
  <c r="X52" i="5" s="1"/>
  <c r="AB51" i="5"/>
  <c r="AA51" i="5"/>
  <c r="T51" i="5"/>
  <c r="S51" i="5"/>
  <c r="R51" i="5"/>
  <c r="Q51" i="5"/>
  <c r="N51" i="5"/>
  <c r="AG51" i="5" s="1"/>
  <c r="I51" i="5"/>
  <c r="Z51" i="5" s="1"/>
  <c r="AB50" i="5"/>
  <c r="AA50" i="5"/>
  <c r="T50" i="5"/>
  <c r="S50" i="5"/>
  <c r="R50" i="5"/>
  <c r="Q50" i="5"/>
  <c r="N50" i="5"/>
  <c r="AG50" i="5" s="1"/>
  <c r="I50" i="5"/>
  <c r="AC50" i="5" s="1"/>
  <c r="AB49" i="5"/>
  <c r="AA49" i="5"/>
  <c r="T49" i="5"/>
  <c r="S49" i="5"/>
  <c r="R49" i="5"/>
  <c r="Q49" i="5"/>
  <c r="N49" i="5"/>
  <c r="AG49" i="5" s="1"/>
  <c r="I49" i="5"/>
  <c r="AC49" i="5" s="1"/>
  <c r="AB48" i="5"/>
  <c r="AA48" i="5"/>
  <c r="T48" i="5"/>
  <c r="S48" i="5"/>
  <c r="R48" i="5"/>
  <c r="Q48" i="5"/>
  <c r="N48" i="5"/>
  <c r="AG48" i="5" s="1"/>
  <c r="I48" i="5"/>
  <c r="AC48" i="5" s="1"/>
  <c r="AB47" i="5"/>
  <c r="AA47" i="5"/>
  <c r="T47" i="5"/>
  <c r="S47" i="5"/>
  <c r="R47" i="5"/>
  <c r="Q47" i="5"/>
  <c r="N47" i="5"/>
  <c r="AG47" i="5" s="1"/>
  <c r="I47" i="5"/>
  <c r="W47" i="5" s="1"/>
  <c r="AB46" i="5"/>
  <c r="AA46" i="5"/>
  <c r="T46" i="5"/>
  <c r="S46" i="5"/>
  <c r="R46" i="5"/>
  <c r="Q46" i="5"/>
  <c r="N46" i="5"/>
  <c r="AG46" i="5" s="1"/>
  <c r="I46" i="5"/>
  <c r="AC46" i="5" s="1"/>
  <c r="AB45" i="5"/>
  <c r="AA45" i="5"/>
  <c r="T45" i="5"/>
  <c r="S45" i="5"/>
  <c r="R45" i="5"/>
  <c r="Q45" i="5"/>
  <c r="N45" i="5"/>
  <c r="AG45" i="5" s="1"/>
  <c r="I45" i="5"/>
  <c r="AC45" i="5" s="1"/>
  <c r="AB44" i="5"/>
  <c r="AA44" i="5"/>
  <c r="T44" i="5"/>
  <c r="S44" i="5"/>
  <c r="R44" i="5"/>
  <c r="Q44" i="5"/>
  <c r="N44" i="5"/>
  <c r="AG44" i="5" s="1"/>
  <c r="I44" i="5"/>
  <c r="AD44" i="5" s="1"/>
  <c r="AB43" i="5"/>
  <c r="AA43" i="5"/>
  <c r="T43" i="5"/>
  <c r="S43" i="5"/>
  <c r="R43" i="5"/>
  <c r="Q43" i="5"/>
  <c r="N43" i="5"/>
  <c r="AG43" i="5" s="1"/>
  <c r="I43" i="5"/>
  <c r="AC43" i="5" s="1"/>
  <c r="AB42" i="5"/>
  <c r="AA42" i="5"/>
  <c r="T42" i="5"/>
  <c r="S42" i="5"/>
  <c r="R42" i="5"/>
  <c r="Q42" i="5"/>
  <c r="N42" i="5"/>
  <c r="AG42" i="5" s="1"/>
  <c r="I42" i="5"/>
  <c r="AB41" i="5"/>
  <c r="AA41" i="5"/>
  <c r="T41" i="5"/>
  <c r="S41" i="5"/>
  <c r="R41" i="5"/>
  <c r="Q41" i="5"/>
  <c r="N41" i="5"/>
  <c r="AG41" i="5" s="1"/>
  <c r="I41" i="5"/>
  <c r="AB40" i="5"/>
  <c r="AA40" i="5"/>
  <c r="T40" i="5"/>
  <c r="S40" i="5"/>
  <c r="R40" i="5"/>
  <c r="Q40" i="5"/>
  <c r="N40" i="5"/>
  <c r="AG40" i="5" s="1"/>
  <c r="I40" i="5"/>
  <c r="AD40" i="5" s="1"/>
  <c r="AB39" i="5"/>
  <c r="AA39" i="5"/>
  <c r="T39" i="5"/>
  <c r="S39" i="5"/>
  <c r="R39" i="5"/>
  <c r="Q39" i="5"/>
  <c r="N39" i="5"/>
  <c r="AG39" i="5" s="1"/>
  <c r="I39" i="5"/>
  <c r="AC39" i="5" s="1"/>
  <c r="AB38" i="5"/>
  <c r="AA38" i="5"/>
  <c r="T38" i="5"/>
  <c r="S38" i="5"/>
  <c r="R38" i="5"/>
  <c r="Q38" i="5"/>
  <c r="N38" i="5"/>
  <c r="AG38" i="5" s="1"/>
  <c r="I38" i="5"/>
  <c r="Y38" i="5" s="1"/>
  <c r="AB37" i="5"/>
  <c r="AA37" i="5"/>
  <c r="T37" i="5"/>
  <c r="S37" i="5"/>
  <c r="R37" i="5"/>
  <c r="Q37" i="5"/>
  <c r="N37" i="5"/>
  <c r="AG37" i="5" s="1"/>
  <c r="I37" i="5"/>
  <c r="AC37" i="5" s="1"/>
  <c r="AB36" i="5"/>
  <c r="AA36" i="5"/>
  <c r="T36" i="5"/>
  <c r="S36" i="5"/>
  <c r="R36" i="5"/>
  <c r="Q36" i="5"/>
  <c r="N36" i="5"/>
  <c r="AG36" i="5" s="1"/>
  <c r="I36" i="5"/>
  <c r="AD36" i="5" s="1"/>
  <c r="AB35" i="5"/>
  <c r="AA35" i="5"/>
  <c r="T35" i="5"/>
  <c r="S35" i="5"/>
  <c r="R35" i="5"/>
  <c r="Q35" i="5"/>
  <c r="N35" i="5"/>
  <c r="AG35" i="5" s="1"/>
  <c r="I35" i="5"/>
  <c r="AC35" i="5" s="1"/>
  <c r="AB34" i="5"/>
  <c r="AA34" i="5"/>
  <c r="T34" i="5"/>
  <c r="S34" i="5"/>
  <c r="R34" i="5"/>
  <c r="Q34" i="5"/>
  <c r="N34" i="5"/>
  <c r="AG34" i="5" s="1"/>
  <c r="I34" i="5"/>
  <c r="Y34" i="5" s="1"/>
  <c r="AB33" i="5"/>
  <c r="AA33" i="5"/>
  <c r="T33" i="5"/>
  <c r="S33" i="5"/>
  <c r="R33" i="5"/>
  <c r="Q33" i="5"/>
  <c r="N33" i="5"/>
  <c r="AG33" i="5" s="1"/>
  <c r="I33" i="5"/>
  <c r="AC33" i="5" s="1"/>
  <c r="AB32" i="5"/>
  <c r="AA32" i="5"/>
  <c r="T32" i="5"/>
  <c r="S32" i="5"/>
  <c r="R32" i="5"/>
  <c r="Q32" i="5"/>
  <c r="N32" i="5"/>
  <c r="AG32" i="5" s="1"/>
  <c r="I32" i="5"/>
  <c r="AD32" i="5" s="1"/>
  <c r="AB31" i="5"/>
  <c r="AA31" i="5"/>
  <c r="T31" i="5"/>
  <c r="S31" i="5"/>
  <c r="R31" i="5"/>
  <c r="Q31" i="5"/>
  <c r="N31" i="5"/>
  <c r="AG31" i="5" s="1"/>
  <c r="I31" i="5"/>
  <c r="AF31" i="5" s="1"/>
  <c r="AB30" i="5"/>
  <c r="AA30" i="5"/>
  <c r="T30" i="5"/>
  <c r="S30" i="5"/>
  <c r="R30" i="5"/>
  <c r="Q30" i="5"/>
  <c r="N30" i="5"/>
  <c r="AG30" i="5" s="1"/>
  <c r="I30" i="5"/>
  <c r="Y30" i="5" s="1"/>
  <c r="AB29" i="5"/>
  <c r="AA29" i="5"/>
  <c r="T29" i="5"/>
  <c r="S29" i="5"/>
  <c r="R29" i="5"/>
  <c r="Q29" i="5"/>
  <c r="N29" i="5"/>
  <c r="AG29" i="5" s="1"/>
  <c r="I29" i="5"/>
  <c r="AC29" i="5" s="1"/>
  <c r="AB28" i="5"/>
  <c r="AA28" i="5"/>
  <c r="T28" i="5"/>
  <c r="S28" i="5"/>
  <c r="R28" i="5"/>
  <c r="Q28" i="5"/>
  <c r="N28" i="5"/>
  <c r="AG28" i="5" s="1"/>
  <c r="I28" i="5"/>
  <c r="AD28" i="5" s="1"/>
  <c r="AB27" i="5"/>
  <c r="AA27" i="5"/>
  <c r="T27" i="5"/>
  <c r="S27" i="5"/>
  <c r="R27" i="5"/>
  <c r="Q27" i="5"/>
  <c r="N27" i="5"/>
  <c r="AG27" i="5" s="1"/>
  <c r="I27" i="5"/>
  <c r="AF27" i="5" s="1"/>
  <c r="AB26" i="5"/>
  <c r="AA26" i="5"/>
  <c r="T26" i="5"/>
  <c r="S26" i="5"/>
  <c r="R26" i="5"/>
  <c r="Q26" i="5"/>
  <c r="N26" i="5"/>
  <c r="AG26" i="5" s="1"/>
  <c r="I26" i="5"/>
  <c r="AB25" i="5"/>
  <c r="AA25" i="5"/>
  <c r="T25" i="5"/>
  <c r="S25" i="5"/>
  <c r="R25" i="5"/>
  <c r="Q25" i="5"/>
  <c r="N25" i="5"/>
  <c r="AG25" i="5" s="1"/>
  <c r="I25" i="5"/>
  <c r="AC25" i="5" s="1"/>
  <c r="AB24" i="5"/>
  <c r="AA24" i="5"/>
  <c r="T24" i="5"/>
  <c r="S24" i="5"/>
  <c r="R24" i="5"/>
  <c r="Q24" i="5"/>
  <c r="N24" i="5"/>
  <c r="AG24" i="5" s="1"/>
  <c r="I24" i="5"/>
  <c r="AD24" i="5" s="1"/>
  <c r="AB23" i="5"/>
  <c r="AA23" i="5"/>
  <c r="T23" i="5"/>
  <c r="S23" i="5"/>
  <c r="R23" i="5"/>
  <c r="Q23" i="5"/>
  <c r="N23" i="5"/>
  <c r="AG23" i="5" s="1"/>
  <c r="I23" i="5"/>
  <c r="AB22" i="5"/>
  <c r="AA22" i="5"/>
  <c r="T22" i="5"/>
  <c r="S22" i="5"/>
  <c r="R22" i="5"/>
  <c r="Q22" i="5"/>
  <c r="N22" i="5"/>
  <c r="AG22" i="5" s="1"/>
  <c r="I22" i="5"/>
  <c r="AB21" i="5"/>
  <c r="AA21" i="5"/>
  <c r="T21" i="5"/>
  <c r="S21" i="5"/>
  <c r="R21" i="5"/>
  <c r="Q21" i="5"/>
  <c r="N21" i="5"/>
  <c r="AG21" i="5" s="1"/>
  <c r="I21" i="5"/>
  <c r="AC21" i="5" s="1"/>
  <c r="AB20" i="5"/>
  <c r="AA20" i="5"/>
  <c r="T20" i="5"/>
  <c r="S20" i="5"/>
  <c r="R20" i="5"/>
  <c r="Q20" i="5"/>
  <c r="N20" i="5"/>
  <c r="AG20" i="5" s="1"/>
  <c r="I20" i="5"/>
  <c r="Y20" i="5" s="1"/>
  <c r="AB19" i="5"/>
  <c r="AA19" i="5"/>
  <c r="T19" i="5"/>
  <c r="S19" i="5"/>
  <c r="R19" i="5"/>
  <c r="Q19" i="5"/>
  <c r="N19" i="5"/>
  <c r="AG19" i="5" s="1"/>
  <c r="I19" i="5"/>
  <c r="AF19" i="5" s="1"/>
  <c r="AB18" i="5"/>
  <c r="AA18" i="5"/>
  <c r="T18" i="5"/>
  <c r="S18" i="5"/>
  <c r="R18" i="5"/>
  <c r="Q18" i="5"/>
  <c r="N18" i="5"/>
  <c r="AG18" i="5" s="1"/>
  <c r="I18" i="5"/>
  <c r="AB17" i="5"/>
  <c r="AA17" i="5"/>
  <c r="T17" i="5"/>
  <c r="S17" i="5"/>
  <c r="R17" i="5"/>
  <c r="Q17" i="5"/>
  <c r="N17" i="5"/>
  <c r="AG17" i="5" s="1"/>
  <c r="I17" i="5"/>
  <c r="AC17" i="5" s="1"/>
  <c r="AB16" i="5"/>
  <c r="AA16" i="5"/>
  <c r="T16" i="5"/>
  <c r="S16" i="5"/>
  <c r="R16" i="5"/>
  <c r="Q16" i="5"/>
  <c r="N16" i="5"/>
  <c r="AG16" i="5" s="1"/>
  <c r="I16" i="5"/>
  <c r="Y16" i="5" s="1"/>
  <c r="AB15" i="5"/>
  <c r="AA15" i="5"/>
  <c r="T15" i="5"/>
  <c r="S15" i="5"/>
  <c r="R15" i="5"/>
  <c r="Q15" i="5"/>
  <c r="N15" i="5"/>
  <c r="AG15" i="5" s="1"/>
  <c r="I15" i="5"/>
  <c r="AF15" i="5" s="1"/>
  <c r="AB14" i="5"/>
  <c r="AA14" i="5"/>
  <c r="T14" i="5"/>
  <c r="S14" i="5"/>
  <c r="R14" i="5"/>
  <c r="Q14" i="5"/>
  <c r="N14" i="5"/>
  <c r="AG14" i="5" s="1"/>
  <c r="I14" i="5"/>
  <c r="AB13" i="5"/>
  <c r="AA13" i="5"/>
  <c r="T13" i="5"/>
  <c r="S13" i="5"/>
  <c r="R13" i="5"/>
  <c r="Q13" i="5"/>
  <c r="N13" i="5"/>
  <c r="AG13" i="5" s="1"/>
  <c r="I13" i="5"/>
  <c r="AC13" i="5" s="1"/>
  <c r="AB12" i="5"/>
  <c r="AA12" i="5"/>
  <c r="T12" i="5"/>
  <c r="S12" i="5"/>
  <c r="R12" i="5"/>
  <c r="Q12" i="5"/>
  <c r="N12" i="5"/>
  <c r="AG12" i="5" s="1"/>
  <c r="I12" i="5"/>
  <c r="Y12" i="5" s="1"/>
  <c r="AB11" i="5"/>
  <c r="AA11" i="5"/>
  <c r="T11" i="5"/>
  <c r="S11" i="5"/>
  <c r="R11" i="5"/>
  <c r="Q11" i="5"/>
  <c r="N11" i="5"/>
  <c r="AG11" i="5" s="1"/>
  <c r="I11" i="5"/>
  <c r="AF11" i="5" s="1"/>
  <c r="AB10" i="5"/>
  <c r="AA10" i="5"/>
  <c r="T10" i="5"/>
  <c r="S10" i="5"/>
  <c r="R10" i="5"/>
  <c r="Q10" i="5"/>
  <c r="N10" i="5"/>
  <c r="AG10" i="5" s="1"/>
  <c r="I10" i="5"/>
  <c r="AB9" i="5"/>
  <c r="AA9" i="5"/>
  <c r="T9" i="5"/>
  <c r="S9" i="5"/>
  <c r="R9" i="5"/>
  <c r="Q9" i="5"/>
  <c r="N9" i="5"/>
  <c r="AG9" i="5" s="1"/>
  <c r="I9" i="5"/>
  <c r="AC9" i="5" s="1"/>
  <c r="AB8" i="5"/>
  <c r="AA8" i="5"/>
  <c r="T8" i="5"/>
  <c r="S8" i="5"/>
  <c r="R8" i="5"/>
  <c r="Q8" i="5"/>
  <c r="N8" i="5"/>
  <c r="AG8" i="5" s="1"/>
  <c r="I8" i="5"/>
  <c r="AC8" i="5" s="1"/>
  <c r="AB7" i="5"/>
  <c r="AA7" i="5"/>
  <c r="T7" i="5"/>
  <c r="S7" i="5"/>
  <c r="R7" i="5"/>
  <c r="Q7" i="5"/>
  <c r="N7" i="5"/>
  <c r="AG7" i="5" s="1"/>
  <c r="I7" i="5"/>
  <c r="AC7" i="5" s="1"/>
  <c r="AB6" i="5"/>
  <c r="AA6" i="5"/>
  <c r="T6" i="5"/>
  <c r="S6" i="5"/>
  <c r="R6" i="5"/>
  <c r="Q6" i="5"/>
  <c r="N6" i="5"/>
  <c r="AG6" i="5" s="1"/>
  <c r="I6" i="5"/>
  <c r="AB5" i="5"/>
  <c r="AA5" i="5"/>
  <c r="T5" i="5"/>
  <c r="S5" i="5"/>
  <c r="R5" i="5"/>
  <c r="Q5" i="5"/>
  <c r="N5" i="5"/>
  <c r="AG5" i="5" s="1"/>
  <c r="I5" i="5"/>
  <c r="AB4" i="5"/>
  <c r="AA4" i="5"/>
  <c r="T4" i="5"/>
  <c r="S4" i="5"/>
  <c r="R4" i="5"/>
  <c r="Q4" i="5"/>
  <c r="N4" i="5"/>
  <c r="AG4" i="5" s="1"/>
  <c r="I4" i="5"/>
  <c r="AC4" i="5" s="1"/>
  <c r="AB3" i="5"/>
  <c r="AA3" i="5"/>
  <c r="T3" i="5"/>
  <c r="S3" i="5"/>
  <c r="R3" i="5"/>
  <c r="Q3" i="5"/>
  <c r="N3" i="5"/>
  <c r="I3" i="5"/>
  <c r="AF3" i="5" s="1"/>
  <c r="M3" i="4"/>
  <c r="AC100" i="3"/>
  <c r="AB100" i="3"/>
  <c r="U100" i="3"/>
  <c r="T100" i="3"/>
  <c r="S100" i="3"/>
  <c r="R100" i="3"/>
  <c r="N100" i="3"/>
  <c r="AK100" i="3" s="1"/>
  <c r="AC99" i="3"/>
  <c r="AB99" i="3"/>
  <c r="U99" i="3"/>
  <c r="T99" i="3"/>
  <c r="S99" i="3"/>
  <c r="R99" i="3"/>
  <c r="N99" i="3"/>
  <c r="AK99" i="3" s="1"/>
  <c r="AC98" i="3"/>
  <c r="AB98" i="3"/>
  <c r="U98" i="3"/>
  <c r="T98" i="3"/>
  <c r="S98" i="3"/>
  <c r="R98" i="3"/>
  <c r="N98" i="3"/>
  <c r="AK98" i="3" s="1"/>
  <c r="AC97" i="3"/>
  <c r="AB97" i="3"/>
  <c r="U97" i="3"/>
  <c r="T97" i="3"/>
  <c r="S97" i="3"/>
  <c r="R97" i="3"/>
  <c r="N97" i="3"/>
  <c r="AK97" i="3" s="1"/>
  <c r="AC96" i="3"/>
  <c r="AB96" i="3"/>
  <c r="U96" i="3"/>
  <c r="T96" i="3"/>
  <c r="S96" i="3"/>
  <c r="R96" i="3"/>
  <c r="N96" i="3"/>
  <c r="AK96" i="3" s="1"/>
  <c r="AC95" i="3"/>
  <c r="AB95" i="3"/>
  <c r="U95" i="3"/>
  <c r="T95" i="3"/>
  <c r="S95" i="3"/>
  <c r="R95" i="3"/>
  <c r="N95" i="3"/>
  <c r="AK95" i="3" s="1"/>
  <c r="AC94" i="3"/>
  <c r="AB94" i="3"/>
  <c r="U94" i="3"/>
  <c r="T94" i="3"/>
  <c r="S94" i="3"/>
  <c r="R94" i="3"/>
  <c r="N94" i="3"/>
  <c r="AK94" i="3" s="1"/>
  <c r="AC93" i="3"/>
  <c r="AB93" i="3"/>
  <c r="U93" i="3"/>
  <c r="T93" i="3"/>
  <c r="S93" i="3"/>
  <c r="R93" i="3"/>
  <c r="N93" i="3"/>
  <c r="AK93" i="3" s="1"/>
  <c r="AC92" i="3"/>
  <c r="AB92" i="3"/>
  <c r="U92" i="3"/>
  <c r="T92" i="3"/>
  <c r="S92" i="3"/>
  <c r="R92" i="3"/>
  <c r="N92" i="3"/>
  <c r="AK92" i="3" s="1"/>
  <c r="AC91" i="3"/>
  <c r="AB91" i="3"/>
  <c r="U91" i="3"/>
  <c r="T91" i="3"/>
  <c r="S91" i="3"/>
  <c r="R91" i="3"/>
  <c r="N91" i="3"/>
  <c r="AK91" i="3" s="1"/>
  <c r="AC90" i="3"/>
  <c r="AB90" i="3"/>
  <c r="U90" i="3"/>
  <c r="T90" i="3"/>
  <c r="S90" i="3"/>
  <c r="R90" i="3"/>
  <c r="N90" i="3"/>
  <c r="AK90" i="3" s="1"/>
  <c r="AC89" i="3"/>
  <c r="AB89" i="3"/>
  <c r="U89" i="3"/>
  <c r="T89" i="3"/>
  <c r="S89" i="3"/>
  <c r="R89" i="3"/>
  <c r="N89" i="3"/>
  <c r="AK89" i="3" s="1"/>
  <c r="AC88" i="3"/>
  <c r="AB88" i="3"/>
  <c r="U88" i="3"/>
  <c r="T88" i="3"/>
  <c r="S88" i="3"/>
  <c r="R88" i="3"/>
  <c r="N88" i="3"/>
  <c r="AK88" i="3" s="1"/>
  <c r="AC87" i="3"/>
  <c r="AB87" i="3"/>
  <c r="U87" i="3"/>
  <c r="T87" i="3"/>
  <c r="S87" i="3"/>
  <c r="R87" i="3"/>
  <c r="N87" i="3"/>
  <c r="AK87" i="3" s="1"/>
  <c r="AC86" i="3"/>
  <c r="AB86" i="3"/>
  <c r="U86" i="3"/>
  <c r="T86" i="3"/>
  <c r="S86" i="3"/>
  <c r="R86" i="3"/>
  <c r="N86" i="3"/>
  <c r="AK86" i="3" s="1"/>
  <c r="AC85" i="3"/>
  <c r="AB85" i="3"/>
  <c r="U85" i="3"/>
  <c r="T85" i="3"/>
  <c r="S85" i="3"/>
  <c r="R85" i="3"/>
  <c r="N85" i="3"/>
  <c r="AK85" i="3" s="1"/>
  <c r="AC84" i="3"/>
  <c r="AB84" i="3"/>
  <c r="U84" i="3"/>
  <c r="T84" i="3"/>
  <c r="S84" i="3"/>
  <c r="R84" i="3"/>
  <c r="N84" i="3"/>
  <c r="AK84" i="3" s="1"/>
  <c r="AC83" i="3"/>
  <c r="AB83" i="3"/>
  <c r="U83" i="3"/>
  <c r="T83" i="3"/>
  <c r="S83" i="3"/>
  <c r="R83" i="3"/>
  <c r="N83" i="3"/>
  <c r="AK83" i="3" s="1"/>
  <c r="AC82" i="3"/>
  <c r="AB82" i="3"/>
  <c r="U82" i="3"/>
  <c r="T82" i="3"/>
  <c r="S82" i="3"/>
  <c r="R82" i="3"/>
  <c r="N82" i="3"/>
  <c r="AK82" i="3" s="1"/>
  <c r="AC81" i="3"/>
  <c r="AB81" i="3"/>
  <c r="U81" i="3"/>
  <c r="T81" i="3"/>
  <c r="S81" i="3"/>
  <c r="R81" i="3"/>
  <c r="N81" i="3"/>
  <c r="AK81" i="3" s="1"/>
  <c r="AC80" i="3"/>
  <c r="AB80" i="3"/>
  <c r="U80" i="3"/>
  <c r="T80" i="3"/>
  <c r="S80" i="3"/>
  <c r="R80" i="3"/>
  <c r="N80" i="3"/>
  <c r="AK80" i="3" s="1"/>
  <c r="AC79" i="3"/>
  <c r="AB79" i="3"/>
  <c r="U79" i="3"/>
  <c r="T79" i="3"/>
  <c r="S79" i="3"/>
  <c r="R79" i="3"/>
  <c r="N79" i="3"/>
  <c r="AK79" i="3" s="1"/>
  <c r="AC78" i="3"/>
  <c r="AB78" i="3"/>
  <c r="U78" i="3"/>
  <c r="T78" i="3"/>
  <c r="S78" i="3"/>
  <c r="R78" i="3"/>
  <c r="N78" i="3"/>
  <c r="AK78" i="3" s="1"/>
  <c r="AC77" i="3"/>
  <c r="AB77" i="3"/>
  <c r="U77" i="3"/>
  <c r="T77" i="3"/>
  <c r="S77" i="3"/>
  <c r="R77" i="3"/>
  <c r="N77" i="3"/>
  <c r="AK77" i="3" s="1"/>
  <c r="AC76" i="3"/>
  <c r="AB76" i="3"/>
  <c r="U76" i="3"/>
  <c r="T76" i="3"/>
  <c r="S76" i="3"/>
  <c r="R76" i="3"/>
  <c r="N76" i="3"/>
  <c r="AK76" i="3" s="1"/>
  <c r="AC75" i="3"/>
  <c r="AB75" i="3"/>
  <c r="U75" i="3"/>
  <c r="T75" i="3"/>
  <c r="S75" i="3"/>
  <c r="R75" i="3"/>
  <c r="N75" i="3"/>
  <c r="AK75" i="3" s="1"/>
  <c r="AC74" i="3"/>
  <c r="AB74" i="3"/>
  <c r="U74" i="3"/>
  <c r="T74" i="3"/>
  <c r="S74" i="3"/>
  <c r="R74" i="3"/>
  <c r="N74" i="3"/>
  <c r="AK74" i="3" s="1"/>
  <c r="AC73" i="3"/>
  <c r="AB73" i="3"/>
  <c r="U73" i="3"/>
  <c r="T73" i="3"/>
  <c r="S73" i="3"/>
  <c r="R73" i="3"/>
  <c r="N73" i="3"/>
  <c r="AK73" i="3" s="1"/>
  <c r="AC72" i="3"/>
  <c r="AB72" i="3"/>
  <c r="U72" i="3"/>
  <c r="T72" i="3"/>
  <c r="S72" i="3"/>
  <c r="R72" i="3"/>
  <c r="N72" i="3"/>
  <c r="AK72" i="3" s="1"/>
  <c r="AC71" i="3"/>
  <c r="AB71" i="3"/>
  <c r="U71" i="3"/>
  <c r="T71" i="3"/>
  <c r="S71" i="3"/>
  <c r="R71" i="3"/>
  <c r="N71" i="3"/>
  <c r="AK71" i="3" s="1"/>
  <c r="AC70" i="3"/>
  <c r="AB70" i="3"/>
  <c r="U70" i="3"/>
  <c r="T70" i="3"/>
  <c r="S70" i="3"/>
  <c r="R70" i="3"/>
  <c r="N70" i="3"/>
  <c r="AK70" i="3" s="1"/>
  <c r="AC69" i="3"/>
  <c r="AB69" i="3"/>
  <c r="U69" i="3"/>
  <c r="T69" i="3"/>
  <c r="S69" i="3"/>
  <c r="R69" i="3"/>
  <c r="N69" i="3"/>
  <c r="AK69" i="3" s="1"/>
  <c r="AC68" i="3"/>
  <c r="AB68" i="3"/>
  <c r="U68" i="3"/>
  <c r="T68" i="3"/>
  <c r="S68" i="3"/>
  <c r="R68" i="3"/>
  <c r="N68" i="3"/>
  <c r="AK68" i="3" s="1"/>
  <c r="AC67" i="3"/>
  <c r="AB67" i="3"/>
  <c r="U67" i="3"/>
  <c r="T67" i="3"/>
  <c r="S67" i="3"/>
  <c r="R67" i="3"/>
  <c r="N67" i="3"/>
  <c r="AK67" i="3" s="1"/>
  <c r="AC66" i="3"/>
  <c r="AB66" i="3"/>
  <c r="U66" i="3"/>
  <c r="T66" i="3"/>
  <c r="S66" i="3"/>
  <c r="R66" i="3"/>
  <c r="N66" i="3"/>
  <c r="AK66" i="3" s="1"/>
  <c r="AC65" i="3"/>
  <c r="AB65" i="3"/>
  <c r="U65" i="3"/>
  <c r="T65" i="3"/>
  <c r="S65" i="3"/>
  <c r="R65" i="3"/>
  <c r="N65" i="3"/>
  <c r="AK65" i="3" s="1"/>
  <c r="AC64" i="3"/>
  <c r="AB64" i="3"/>
  <c r="U64" i="3"/>
  <c r="T64" i="3"/>
  <c r="S64" i="3"/>
  <c r="R64" i="3"/>
  <c r="N64" i="3"/>
  <c r="AK64" i="3" s="1"/>
  <c r="AC63" i="3"/>
  <c r="AB63" i="3"/>
  <c r="U63" i="3"/>
  <c r="T63" i="3"/>
  <c r="S63" i="3"/>
  <c r="R63" i="3"/>
  <c r="N63" i="3"/>
  <c r="AK63" i="3" s="1"/>
  <c r="AC62" i="3"/>
  <c r="AB62" i="3"/>
  <c r="U62" i="3"/>
  <c r="T62" i="3"/>
  <c r="S62" i="3"/>
  <c r="R62" i="3"/>
  <c r="N62" i="3"/>
  <c r="AK62" i="3" s="1"/>
  <c r="AC61" i="3"/>
  <c r="AB61" i="3"/>
  <c r="U61" i="3"/>
  <c r="T61" i="3"/>
  <c r="S61" i="3"/>
  <c r="R61" i="3"/>
  <c r="N61" i="3"/>
  <c r="AK61" i="3" s="1"/>
  <c r="AC60" i="3"/>
  <c r="AB60" i="3"/>
  <c r="U60" i="3"/>
  <c r="T60" i="3"/>
  <c r="S60" i="3"/>
  <c r="R60" i="3"/>
  <c r="N60" i="3"/>
  <c r="AK60" i="3" s="1"/>
  <c r="AC59" i="3"/>
  <c r="AB59" i="3"/>
  <c r="U59" i="3"/>
  <c r="T59" i="3"/>
  <c r="S59" i="3"/>
  <c r="R59" i="3"/>
  <c r="N59" i="3"/>
  <c r="AK59" i="3" s="1"/>
  <c r="AC58" i="3"/>
  <c r="AB58" i="3"/>
  <c r="U58" i="3"/>
  <c r="T58" i="3"/>
  <c r="S58" i="3"/>
  <c r="R58" i="3"/>
  <c r="N58" i="3"/>
  <c r="AK58" i="3" s="1"/>
  <c r="AC57" i="3"/>
  <c r="AB57" i="3"/>
  <c r="U57" i="3"/>
  <c r="T57" i="3"/>
  <c r="S57" i="3"/>
  <c r="R57" i="3"/>
  <c r="N57" i="3"/>
  <c r="AK57" i="3" s="1"/>
  <c r="AC56" i="3"/>
  <c r="AB56" i="3"/>
  <c r="U56" i="3"/>
  <c r="T56" i="3"/>
  <c r="S56" i="3"/>
  <c r="R56" i="3"/>
  <c r="N56" i="3"/>
  <c r="AK56" i="3" s="1"/>
  <c r="AC55" i="3"/>
  <c r="AB55" i="3"/>
  <c r="U55" i="3"/>
  <c r="T55" i="3"/>
  <c r="S55" i="3"/>
  <c r="R55" i="3"/>
  <c r="N55" i="3"/>
  <c r="AK55" i="3" s="1"/>
  <c r="AC54" i="3"/>
  <c r="AB54" i="3"/>
  <c r="U54" i="3"/>
  <c r="T54" i="3"/>
  <c r="S54" i="3"/>
  <c r="R54" i="3"/>
  <c r="N54" i="3"/>
  <c r="AK54" i="3" s="1"/>
  <c r="AC53" i="3"/>
  <c r="AB53" i="3"/>
  <c r="U53" i="3"/>
  <c r="T53" i="3"/>
  <c r="S53" i="3"/>
  <c r="R53" i="3"/>
  <c r="N53" i="3"/>
  <c r="AK53" i="3" s="1"/>
  <c r="AC52" i="3"/>
  <c r="AB52" i="3"/>
  <c r="U52" i="3"/>
  <c r="T52" i="3"/>
  <c r="S52" i="3"/>
  <c r="R52" i="3"/>
  <c r="N52" i="3"/>
  <c r="AK52" i="3" s="1"/>
  <c r="AC51" i="3"/>
  <c r="AB51" i="3"/>
  <c r="U51" i="3"/>
  <c r="T51" i="3"/>
  <c r="S51" i="3"/>
  <c r="R51" i="3"/>
  <c r="N51" i="3"/>
  <c r="AK51" i="3" s="1"/>
  <c r="AC50" i="3"/>
  <c r="AB50" i="3"/>
  <c r="U50" i="3"/>
  <c r="T50" i="3"/>
  <c r="S50" i="3"/>
  <c r="R50" i="3"/>
  <c r="N50" i="3"/>
  <c r="AK50" i="3" s="1"/>
  <c r="AC49" i="3"/>
  <c r="AB49" i="3"/>
  <c r="U49" i="3"/>
  <c r="T49" i="3"/>
  <c r="S49" i="3"/>
  <c r="R49" i="3"/>
  <c r="N49" i="3"/>
  <c r="AK49" i="3" s="1"/>
  <c r="AC48" i="3"/>
  <c r="AB48" i="3"/>
  <c r="U48" i="3"/>
  <c r="T48" i="3"/>
  <c r="S48" i="3"/>
  <c r="R48" i="3"/>
  <c r="N48" i="3"/>
  <c r="AK48" i="3" s="1"/>
  <c r="AC47" i="3"/>
  <c r="AB47" i="3"/>
  <c r="U47" i="3"/>
  <c r="T47" i="3"/>
  <c r="S47" i="3"/>
  <c r="R47" i="3"/>
  <c r="N47" i="3"/>
  <c r="AK47" i="3" s="1"/>
  <c r="AC46" i="3"/>
  <c r="AB46" i="3"/>
  <c r="U46" i="3"/>
  <c r="T46" i="3"/>
  <c r="S46" i="3"/>
  <c r="R46" i="3"/>
  <c r="N46" i="3"/>
  <c r="AK46" i="3" s="1"/>
  <c r="AC45" i="3"/>
  <c r="AB45" i="3"/>
  <c r="U45" i="3"/>
  <c r="T45" i="3"/>
  <c r="S45" i="3"/>
  <c r="R45" i="3"/>
  <c r="N45" i="3"/>
  <c r="AK45" i="3" s="1"/>
  <c r="AC44" i="3"/>
  <c r="AB44" i="3"/>
  <c r="U44" i="3"/>
  <c r="T44" i="3"/>
  <c r="S44" i="3"/>
  <c r="R44" i="3"/>
  <c r="N44" i="3"/>
  <c r="AK44" i="3" s="1"/>
  <c r="AC43" i="3"/>
  <c r="AB43" i="3"/>
  <c r="U43" i="3"/>
  <c r="T43" i="3"/>
  <c r="S43" i="3"/>
  <c r="R43" i="3"/>
  <c r="N43" i="3"/>
  <c r="AK43" i="3" s="1"/>
  <c r="AC42" i="3"/>
  <c r="AB42" i="3"/>
  <c r="U42" i="3"/>
  <c r="T42" i="3"/>
  <c r="S42" i="3"/>
  <c r="R42" i="3"/>
  <c r="N42" i="3"/>
  <c r="AK42" i="3" s="1"/>
  <c r="AC41" i="3"/>
  <c r="AB41" i="3"/>
  <c r="U41" i="3"/>
  <c r="T41" i="3"/>
  <c r="S41" i="3"/>
  <c r="R41" i="3"/>
  <c r="N41" i="3"/>
  <c r="AK41" i="3" s="1"/>
  <c r="AC40" i="3"/>
  <c r="AB40" i="3"/>
  <c r="U40" i="3"/>
  <c r="T40" i="3"/>
  <c r="S40" i="3"/>
  <c r="R40" i="3"/>
  <c r="N40" i="3"/>
  <c r="AK40" i="3" s="1"/>
  <c r="AC39" i="3"/>
  <c r="AB39" i="3"/>
  <c r="U39" i="3"/>
  <c r="T39" i="3"/>
  <c r="S39" i="3"/>
  <c r="R39" i="3"/>
  <c r="N39" i="3"/>
  <c r="AK39" i="3" s="1"/>
  <c r="AC38" i="3"/>
  <c r="AB38" i="3"/>
  <c r="U38" i="3"/>
  <c r="T38" i="3"/>
  <c r="S38" i="3"/>
  <c r="R38" i="3"/>
  <c r="N38" i="3"/>
  <c r="AK38" i="3" s="1"/>
  <c r="AC37" i="3"/>
  <c r="AB37" i="3"/>
  <c r="U37" i="3"/>
  <c r="T37" i="3"/>
  <c r="S37" i="3"/>
  <c r="R37" i="3"/>
  <c r="N37" i="3"/>
  <c r="AK37" i="3" s="1"/>
  <c r="AC36" i="3"/>
  <c r="AB36" i="3"/>
  <c r="U36" i="3"/>
  <c r="T36" i="3"/>
  <c r="S36" i="3"/>
  <c r="R36" i="3"/>
  <c r="N36" i="3"/>
  <c r="AK36" i="3" s="1"/>
  <c r="AC35" i="3"/>
  <c r="AB35" i="3"/>
  <c r="U35" i="3"/>
  <c r="T35" i="3"/>
  <c r="S35" i="3"/>
  <c r="R35" i="3"/>
  <c r="N35" i="3"/>
  <c r="AK35" i="3" s="1"/>
  <c r="AC34" i="3"/>
  <c r="AB34" i="3"/>
  <c r="U34" i="3"/>
  <c r="T34" i="3"/>
  <c r="S34" i="3"/>
  <c r="R34" i="3"/>
  <c r="N34" i="3"/>
  <c r="AK34" i="3" s="1"/>
  <c r="AC33" i="3"/>
  <c r="AB33" i="3"/>
  <c r="U33" i="3"/>
  <c r="T33" i="3"/>
  <c r="S33" i="3"/>
  <c r="R33" i="3"/>
  <c r="N33" i="3"/>
  <c r="AK33" i="3" s="1"/>
  <c r="AC32" i="3"/>
  <c r="AB32" i="3"/>
  <c r="U32" i="3"/>
  <c r="T32" i="3"/>
  <c r="S32" i="3"/>
  <c r="R32" i="3"/>
  <c r="N32" i="3"/>
  <c r="AK32" i="3" s="1"/>
  <c r="AC31" i="3"/>
  <c r="AB31" i="3"/>
  <c r="U31" i="3"/>
  <c r="T31" i="3"/>
  <c r="S31" i="3"/>
  <c r="R31" i="3"/>
  <c r="N31" i="3"/>
  <c r="AK31" i="3" s="1"/>
  <c r="AC30" i="3"/>
  <c r="AB30" i="3"/>
  <c r="U30" i="3"/>
  <c r="T30" i="3"/>
  <c r="S30" i="3"/>
  <c r="R30" i="3"/>
  <c r="N30" i="3"/>
  <c r="AK30" i="3" s="1"/>
  <c r="AC29" i="3"/>
  <c r="AB29" i="3"/>
  <c r="U29" i="3"/>
  <c r="T29" i="3"/>
  <c r="S29" i="3"/>
  <c r="R29" i="3"/>
  <c r="N29" i="3"/>
  <c r="AK29" i="3" s="1"/>
  <c r="AC28" i="3"/>
  <c r="AB28" i="3"/>
  <c r="U28" i="3"/>
  <c r="T28" i="3"/>
  <c r="S28" i="3"/>
  <c r="R28" i="3"/>
  <c r="N28" i="3"/>
  <c r="AK28" i="3" s="1"/>
  <c r="AC27" i="3"/>
  <c r="AB27" i="3"/>
  <c r="U27" i="3"/>
  <c r="T27" i="3"/>
  <c r="S27" i="3"/>
  <c r="R27" i="3"/>
  <c r="N27" i="3"/>
  <c r="AK27" i="3" s="1"/>
  <c r="AC26" i="3"/>
  <c r="AB26" i="3"/>
  <c r="U26" i="3"/>
  <c r="T26" i="3"/>
  <c r="S26" i="3"/>
  <c r="R26" i="3"/>
  <c r="N26" i="3"/>
  <c r="AK26" i="3" s="1"/>
  <c r="AC25" i="3"/>
  <c r="AB25" i="3"/>
  <c r="U25" i="3"/>
  <c r="T25" i="3"/>
  <c r="S25" i="3"/>
  <c r="R25" i="3"/>
  <c r="N25" i="3"/>
  <c r="AK25" i="3" s="1"/>
  <c r="AC24" i="3"/>
  <c r="AB24" i="3"/>
  <c r="U24" i="3"/>
  <c r="T24" i="3"/>
  <c r="S24" i="3"/>
  <c r="R24" i="3"/>
  <c r="N24" i="3"/>
  <c r="AK24" i="3" s="1"/>
  <c r="AC23" i="3"/>
  <c r="AB23" i="3"/>
  <c r="U23" i="3"/>
  <c r="T23" i="3"/>
  <c r="S23" i="3"/>
  <c r="R23" i="3"/>
  <c r="N23" i="3"/>
  <c r="AK23" i="3" s="1"/>
  <c r="AC22" i="3"/>
  <c r="AB22" i="3"/>
  <c r="U22" i="3"/>
  <c r="T22" i="3"/>
  <c r="S22" i="3"/>
  <c r="R22" i="3"/>
  <c r="N22" i="3"/>
  <c r="AK22" i="3" s="1"/>
  <c r="AC21" i="3"/>
  <c r="AB21" i="3"/>
  <c r="U21" i="3"/>
  <c r="T21" i="3"/>
  <c r="S21" i="3"/>
  <c r="R21" i="3"/>
  <c r="N21" i="3"/>
  <c r="AK21" i="3" s="1"/>
  <c r="AC20" i="3"/>
  <c r="AB20" i="3"/>
  <c r="U20" i="3"/>
  <c r="T20" i="3"/>
  <c r="S20" i="3"/>
  <c r="R20" i="3"/>
  <c r="N20" i="3"/>
  <c r="AK20" i="3" s="1"/>
  <c r="AC19" i="3"/>
  <c r="AB19" i="3"/>
  <c r="U19" i="3"/>
  <c r="T19" i="3"/>
  <c r="S19" i="3"/>
  <c r="R19" i="3"/>
  <c r="N19" i="3"/>
  <c r="AK19" i="3" s="1"/>
  <c r="AC18" i="3"/>
  <c r="AB18" i="3"/>
  <c r="U18" i="3"/>
  <c r="T18" i="3"/>
  <c r="S18" i="3"/>
  <c r="R18" i="3"/>
  <c r="N18" i="3"/>
  <c r="AK18" i="3" s="1"/>
  <c r="AC17" i="3"/>
  <c r="AB17" i="3"/>
  <c r="U17" i="3"/>
  <c r="T17" i="3"/>
  <c r="S17" i="3"/>
  <c r="R17" i="3"/>
  <c r="N17" i="3"/>
  <c r="AK17" i="3" s="1"/>
  <c r="AC16" i="3"/>
  <c r="AB16" i="3"/>
  <c r="U16" i="3"/>
  <c r="T16" i="3"/>
  <c r="S16" i="3"/>
  <c r="R16" i="3"/>
  <c r="N16" i="3"/>
  <c r="AK16" i="3" s="1"/>
  <c r="AC15" i="3"/>
  <c r="AB15" i="3"/>
  <c r="U15" i="3"/>
  <c r="T15" i="3"/>
  <c r="S15" i="3"/>
  <c r="R15" i="3"/>
  <c r="N15" i="3"/>
  <c r="AK15" i="3" s="1"/>
  <c r="AC14" i="3"/>
  <c r="AB14" i="3"/>
  <c r="U14" i="3"/>
  <c r="T14" i="3"/>
  <c r="S14" i="3"/>
  <c r="R14" i="3"/>
  <c r="N14" i="3"/>
  <c r="AK14" i="3" s="1"/>
  <c r="AC13" i="3"/>
  <c r="AB13" i="3"/>
  <c r="U13" i="3"/>
  <c r="T13" i="3"/>
  <c r="S13" i="3"/>
  <c r="R13" i="3"/>
  <c r="N13" i="3"/>
  <c r="AK13" i="3" s="1"/>
  <c r="AC12" i="3"/>
  <c r="AB12" i="3"/>
  <c r="U12" i="3"/>
  <c r="T12" i="3"/>
  <c r="S12" i="3"/>
  <c r="R12" i="3"/>
  <c r="N12" i="3"/>
  <c r="AK12" i="3" s="1"/>
  <c r="AC11" i="3"/>
  <c r="AB11" i="3"/>
  <c r="U11" i="3"/>
  <c r="T11" i="3"/>
  <c r="S11" i="3"/>
  <c r="R11" i="3"/>
  <c r="N11" i="3"/>
  <c r="AK11" i="3" s="1"/>
  <c r="AC10" i="3"/>
  <c r="AB10" i="3"/>
  <c r="U10" i="3"/>
  <c r="T10" i="3"/>
  <c r="S10" i="3"/>
  <c r="R10" i="3"/>
  <c r="N10" i="3"/>
  <c r="AK10" i="3" s="1"/>
  <c r="AC9" i="3"/>
  <c r="AB9" i="3"/>
  <c r="U9" i="3"/>
  <c r="T9" i="3"/>
  <c r="S9" i="3"/>
  <c r="R9" i="3"/>
  <c r="N9" i="3"/>
  <c r="AK9" i="3" s="1"/>
  <c r="AC8" i="3"/>
  <c r="AB8" i="3"/>
  <c r="U8" i="3"/>
  <c r="T8" i="3"/>
  <c r="S8" i="3"/>
  <c r="R8" i="3"/>
  <c r="N8" i="3"/>
  <c r="AK8" i="3" s="1"/>
  <c r="AC7" i="3"/>
  <c r="AB7" i="3"/>
  <c r="U7" i="3"/>
  <c r="T7" i="3"/>
  <c r="S7" i="3"/>
  <c r="R7" i="3"/>
  <c r="N7" i="3"/>
  <c r="AK7" i="3" s="1"/>
  <c r="AC6" i="3"/>
  <c r="AB6" i="3"/>
  <c r="U6" i="3"/>
  <c r="T6" i="3"/>
  <c r="S6" i="3"/>
  <c r="R6" i="3"/>
  <c r="N6" i="3"/>
  <c r="AK6" i="3" s="1"/>
  <c r="AC5" i="3"/>
  <c r="AB5" i="3"/>
  <c r="U5" i="3"/>
  <c r="T5" i="3"/>
  <c r="S5" i="3"/>
  <c r="R5" i="3"/>
  <c r="AC4" i="3"/>
  <c r="AB4" i="3"/>
  <c r="U4" i="3"/>
  <c r="T4" i="3"/>
  <c r="S4" i="3"/>
  <c r="R4" i="3"/>
  <c r="AC3" i="3"/>
  <c r="AB3" i="3"/>
  <c r="U3" i="3"/>
  <c r="T3" i="3"/>
  <c r="S3" i="3"/>
  <c r="R3" i="3"/>
  <c r="M101" i="4" l="1"/>
  <c r="D17" i="2" s="1"/>
  <c r="J3" i="4"/>
  <c r="J101" i="4" s="1"/>
  <c r="D16" i="2" s="1"/>
  <c r="G3" i="4"/>
  <c r="AJ29" i="3"/>
  <c r="AJ12" i="3"/>
  <c r="AJ20" i="3"/>
  <c r="AJ28" i="3"/>
  <c r="AJ36" i="3"/>
  <c r="AJ44" i="3"/>
  <c r="AJ52" i="3"/>
  <c r="AJ60" i="3"/>
  <c r="AJ68" i="3"/>
  <c r="AJ76" i="3"/>
  <c r="AJ84" i="3"/>
  <c r="AJ92" i="3"/>
  <c r="AJ100" i="3"/>
  <c r="AJ21" i="3"/>
  <c r="AJ53" i="3"/>
  <c r="AJ85" i="3"/>
  <c r="AJ93" i="3"/>
  <c r="AJ11" i="3"/>
  <c r="AJ19" i="3"/>
  <c r="AJ27" i="3"/>
  <c r="AJ35" i="3"/>
  <c r="AJ43" i="3"/>
  <c r="AJ51" i="3"/>
  <c r="AJ59" i="3"/>
  <c r="AJ67" i="3"/>
  <c r="AJ75" i="3"/>
  <c r="AJ83" i="3"/>
  <c r="AJ91" i="3"/>
  <c r="AJ99" i="3"/>
  <c r="AJ10" i="3"/>
  <c r="AJ18" i="3"/>
  <c r="AJ26" i="3"/>
  <c r="AJ34" i="3"/>
  <c r="AJ42" i="3"/>
  <c r="AJ50" i="3"/>
  <c r="AJ58" i="3"/>
  <c r="AJ66" i="3"/>
  <c r="AJ74" i="3"/>
  <c r="AJ82" i="3"/>
  <c r="AJ90" i="3"/>
  <c r="AJ98" i="3"/>
  <c r="AJ37" i="3"/>
  <c r="AJ61" i="3"/>
  <c r="AJ25" i="3"/>
  <c r="AJ41" i="3"/>
  <c r="AJ57" i="3"/>
  <c r="AJ81" i="3"/>
  <c r="AJ97" i="3"/>
  <c r="AJ9" i="3"/>
  <c r="AJ65" i="3"/>
  <c r="AJ73" i="3"/>
  <c r="AJ89" i="3"/>
  <c r="AJ8" i="3"/>
  <c r="AJ16" i="3"/>
  <c r="AJ24" i="3"/>
  <c r="AJ32" i="3"/>
  <c r="AJ40" i="3"/>
  <c r="AJ48" i="3"/>
  <c r="AJ56" i="3"/>
  <c r="AJ64" i="3"/>
  <c r="AJ72" i="3"/>
  <c r="AJ80" i="3"/>
  <c r="AJ88" i="3"/>
  <c r="AJ96" i="3"/>
  <c r="AJ45" i="3"/>
  <c r="AJ77" i="3"/>
  <c r="AJ17" i="3"/>
  <c r="AJ33" i="3"/>
  <c r="AJ49" i="3"/>
  <c r="AJ15" i="3"/>
  <c r="AJ39" i="3"/>
  <c r="AJ55" i="3"/>
  <c r="AJ71" i="3"/>
  <c r="AJ79" i="3"/>
  <c r="AJ87" i="3"/>
  <c r="AJ95" i="3"/>
  <c r="AJ13" i="3"/>
  <c r="AJ69" i="3"/>
  <c r="AJ7" i="3"/>
  <c r="AJ23" i="3"/>
  <c r="AJ31" i="3"/>
  <c r="AJ47" i="3"/>
  <c r="AJ63" i="3"/>
  <c r="AJ6" i="3"/>
  <c r="AJ14" i="3"/>
  <c r="AJ22" i="3"/>
  <c r="AJ30" i="3"/>
  <c r="AJ38" i="3"/>
  <c r="AJ46" i="3"/>
  <c r="AJ54" i="3"/>
  <c r="AJ62" i="3"/>
  <c r="AJ70" i="3"/>
  <c r="AJ78" i="3"/>
  <c r="AJ86" i="3"/>
  <c r="AJ94" i="3"/>
  <c r="O40" i="3"/>
  <c r="O72" i="3"/>
  <c r="O80" i="3"/>
  <c r="AH80" i="3" s="1"/>
  <c r="O46" i="3"/>
  <c r="AH46" i="3" s="1"/>
  <c r="O37" i="3"/>
  <c r="O45" i="3"/>
  <c r="O53" i="3"/>
  <c r="AI53" i="3" s="1"/>
  <c r="O61" i="3"/>
  <c r="AH61" i="3" s="1"/>
  <c r="O69" i="3"/>
  <c r="AH69" i="3" s="1"/>
  <c r="O77" i="3"/>
  <c r="O85" i="3"/>
  <c r="O93" i="3"/>
  <c r="AI93" i="3" s="1"/>
  <c r="O54" i="3"/>
  <c r="AH54" i="3" s="1"/>
  <c r="O36" i="3"/>
  <c r="AH36" i="3" s="1"/>
  <c r="O44" i="3"/>
  <c r="AH44" i="3" s="1"/>
  <c r="O52" i="3"/>
  <c r="AH52" i="3" s="1"/>
  <c r="O60" i="3"/>
  <c r="O68" i="3"/>
  <c r="O76" i="3"/>
  <c r="AH76" i="3" s="1"/>
  <c r="O84" i="3"/>
  <c r="AH84" i="3" s="1"/>
  <c r="O92" i="3"/>
  <c r="AH92" i="3" s="1"/>
  <c r="O100" i="3"/>
  <c r="AH100" i="3" s="1"/>
  <c r="O56" i="3"/>
  <c r="AH56" i="3" s="1"/>
  <c r="O35" i="3"/>
  <c r="AH35" i="3" s="1"/>
  <c r="O43" i="3"/>
  <c r="AH43" i="3" s="1"/>
  <c r="O51" i="3"/>
  <c r="AH51" i="3" s="1"/>
  <c r="O59" i="3"/>
  <c r="AH59" i="3" s="1"/>
  <c r="O67" i="3"/>
  <c r="AH67" i="3" s="1"/>
  <c r="O75" i="3"/>
  <c r="AH75" i="3" s="1"/>
  <c r="O83" i="3"/>
  <c r="AH83" i="3" s="1"/>
  <c r="O91" i="3"/>
  <c r="AI91" i="3" s="1"/>
  <c r="O99" i="3"/>
  <c r="AH99" i="3" s="1"/>
  <c r="O34" i="3"/>
  <c r="AH34" i="3" s="1"/>
  <c r="O42" i="3"/>
  <c r="AH42" i="3" s="1"/>
  <c r="O50" i="3"/>
  <c r="AH50" i="3" s="1"/>
  <c r="O58" i="3"/>
  <c r="AH58" i="3" s="1"/>
  <c r="O66" i="3"/>
  <c r="AH66" i="3" s="1"/>
  <c r="O74" i="3"/>
  <c r="AH74" i="3" s="1"/>
  <c r="O82" i="3"/>
  <c r="AH82" i="3" s="1"/>
  <c r="O90" i="3"/>
  <c r="AH90" i="3" s="1"/>
  <c r="O98" i="3"/>
  <c r="AH98" i="3" s="1"/>
  <c r="O38" i="3"/>
  <c r="O62" i="3"/>
  <c r="AH62" i="3" s="1"/>
  <c r="O70" i="3"/>
  <c r="AH70" i="3" s="1"/>
  <c r="O78" i="3"/>
  <c r="AH78" i="3" s="1"/>
  <c r="O86" i="3"/>
  <c r="AH86" i="3" s="1"/>
  <c r="O94" i="3"/>
  <c r="AH94" i="3" s="1"/>
  <c r="O33" i="3"/>
  <c r="AH33" i="3" s="1"/>
  <c r="O41" i="3"/>
  <c r="O49" i="3"/>
  <c r="AH49" i="3" s="1"/>
  <c r="O57" i="3"/>
  <c r="AH57" i="3" s="1"/>
  <c r="O65" i="3"/>
  <c r="AH65" i="3" s="1"/>
  <c r="O73" i="3"/>
  <c r="AH73" i="3" s="1"/>
  <c r="O81" i="3"/>
  <c r="AH81" i="3" s="1"/>
  <c r="O89" i="3"/>
  <c r="AH89" i="3" s="1"/>
  <c r="O97" i="3"/>
  <c r="AH97" i="3" s="1"/>
  <c r="O48" i="3"/>
  <c r="AH48" i="3" s="1"/>
  <c r="O88" i="3"/>
  <c r="AH88" i="3" s="1"/>
  <c r="O96" i="3"/>
  <c r="AH96" i="3" s="1"/>
  <c r="O64" i="3"/>
  <c r="AH64" i="3" s="1"/>
  <c r="O39" i="3"/>
  <c r="AH39" i="3" s="1"/>
  <c r="O47" i="3"/>
  <c r="AH47" i="3" s="1"/>
  <c r="O55" i="3"/>
  <c r="AH55" i="3" s="1"/>
  <c r="O63" i="3"/>
  <c r="AH63" i="3" s="1"/>
  <c r="O71" i="3"/>
  <c r="AH71" i="3" s="1"/>
  <c r="O79" i="3"/>
  <c r="AH79" i="3" s="1"/>
  <c r="O87" i="3"/>
  <c r="AH87" i="3" s="1"/>
  <c r="O95" i="3"/>
  <c r="AH95" i="3" s="1"/>
  <c r="O14" i="3"/>
  <c r="AH14" i="3" s="1"/>
  <c r="O18" i="3"/>
  <c r="AH18" i="3" s="1"/>
  <c r="O15" i="3"/>
  <c r="AH15" i="3" s="1"/>
  <c r="O23" i="3"/>
  <c r="AH23" i="3" s="1"/>
  <c r="O31" i="3"/>
  <c r="AH31" i="3" s="1"/>
  <c r="O13" i="3"/>
  <c r="AH13" i="3" s="1"/>
  <c r="O21" i="3"/>
  <c r="AH21" i="3" s="1"/>
  <c r="O29" i="3"/>
  <c r="AH29" i="3" s="1"/>
  <c r="O22" i="3"/>
  <c r="AH22" i="3" s="1"/>
  <c r="O12" i="3"/>
  <c r="AH12" i="3" s="1"/>
  <c r="O20" i="3"/>
  <c r="AH20" i="3" s="1"/>
  <c r="O28" i="3"/>
  <c r="AH28" i="3" s="1"/>
  <c r="O19" i="3"/>
  <c r="AH19" i="3" s="1"/>
  <c r="O27" i="3"/>
  <c r="AH27" i="3" s="1"/>
  <c r="O26" i="3"/>
  <c r="AH26" i="3" s="1"/>
  <c r="O17" i="3"/>
  <c r="AH17" i="3" s="1"/>
  <c r="O25" i="3"/>
  <c r="AH25" i="3" s="1"/>
  <c r="O30" i="3"/>
  <c r="AH30" i="3" s="1"/>
  <c r="O16" i="3"/>
  <c r="AH16" i="3" s="1"/>
  <c r="O24" i="3"/>
  <c r="AH24" i="3" s="1"/>
  <c r="O32" i="3"/>
  <c r="AH32" i="3" s="1"/>
  <c r="O3" i="3"/>
  <c r="O6" i="3"/>
  <c r="AH6" i="3" s="1"/>
  <c r="O10" i="3"/>
  <c r="AH10" i="3" s="1"/>
  <c r="O9" i="3"/>
  <c r="AH9" i="3" s="1"/>
  <c r="O11" i="3"/>
  <c r="AH11" i="3" s="1"/>
  <c r="O4" i="3"/>
  <c r="AF9" i="3"/>
  <c r="AD37" i="3"/>
  <c r="AG65" i="3"/>
  <c r="V73" i="3"/>
  <c r="AD8" i="3"/>
  <c r="AD12" i="3"/>
  <c r="W16" i="3"/>
  <c r="AG20" i="3"/>
  <c r="AF24" i="3"/>
  <c r="AF28" i="3"/>
  <c r="AG32" i="3"/>
  <c r="Z36" i="3"/>
  <c r="V40" i="3"/>
  <c r="Z44" i="3"/>
  <c r="V48" i="3"/>
  <c r="AD52" i="3"/>
  <c r="AA60" i="3"/>
  <c r="AD68" i="3"/>
  <c r="AG80" i="3"/>
  <c r="AD84" i="3"/>
  <c r="AD88" i="3"/>
  <c r="X92" i="3"/>
  <c r="AD100" i="3"/>
  <c r="AD45" i="3"/>
  <c r="AD49" i="3"/>
  <c r="AG57" i="3"/>
  <c r="AE81" i="3"/>
  <c r="W93" i="3"/>
  <c r="AF97" i="3"/>
  <c r="AF15" i="3"/>
  <c r="AF27" i="3"/>
  <c r="Y67" i="3"/>
  <c r="AD79" i="3"/>
  <c r="AF83" i="3"/>
  <c r="W87" i="3"/>
  <c r="W91" i="3"/>
  <c r="W95" i="3"/>
  <c r="AG99" i="3"/>
  <c r="AF5" i="3"/>
  <c r="AF13" i="3"/>
  <c r="Y17" i="3"/>
  <c r="Y21" i="3"/>
  <c r="Y29" i="3"/>
  <c r="AA41" i="3"/>
  <c r="AF53" i="3"/>
  <c r="AF19" i="3"/>
  <c r="AF23" i="3"/>
  <c r="Z31" i="3"/>
  <c r="AF35" i="3"/>
  <c r="X39" i="3"/>
  <c r="AF43" i="3"/>
  <c r="AD47" i="3"/>
  <c r="W51" i="3"/>
  <c r="W55" i="3"/>
  <c r="Y59" i="3"/>
  <c r="W6" i="3"/>
  <c r="W10" i="3"/>
  <c r="W14" i="3"/>
  <c r="X22" i="3"/>
  <c r="Z34" i="3"/>
  <c r="V38" i="3"/>
  <c r="AD42" i="3"/>
  <c r="V46" i="3"/>
  <c r="AG50" i="3"/>
  <c r="AD54" i="3"/>
  <c r="AD62" i="3"/>
  <c r="AF66" i="3"/>
  <c r="AD70" i="3"/>
  <c r="AD74" i="3"/>
  <c r="X86" i="3"/>
  <c r="AD90" i="3"/>
  <c r="AD94" i="3"/>
  <c r="AD98" i="3"/>
  <c r="AD4" i="3"/>
  <c r="AC101" i="3"/>
  <c r="U101" i="3"/>
  <c r="AA66" i="3"/>
  <c r="AE47" i="5"/>
  <c r="AF89" i="5"/>
  <c r="AE46" i="5"/>
  <c r="V54" i="3"/>
  <c r="AE16" i="5"/>
  <c r="AF17" i="5"/>
  <c r="AE20" i="5"/>
  <c r="AD60" i="5"/>
  <c r="AG19" i="3"/>
  <c r="AG13" i="3"/>
  <c r="AG23" i="3"/>
  <c r="Z46" i="5"/>
  <c r="AE49" i="5"/>
  <c r="AF56" i="5"/>
  <c r="AF93" i="5"/>
  <c r="AF9" i="5"/>
  <c r="AF52" i="5"/>
  <c r="AE12" i="5"/>
  <c r="X39" i="5"/>
  <c r="AD39" i="5"/>
  <c r="Y55" i="5"/>
  <c r="AD68" i="5"/>
  <c r="Z9" i="5"/>
  <c r="AF13" i="5"/>
  <c r="Z39" i="5"/>
  <c r="AE39" i="5"/>
  <c r="AE43" i="5"/>
  <c r="Z13" i="5"/>
  <c r="X37" i="5"/>
  <c r="Z43" i="5"/>
  <c r="W58" i="5"/>
  <c r="AE63" i="5"/>
  <c r="W86" i="5"/>
  <c r="AG28" i="3"/>
  <c r="AD31" i="3"/>
  <c r="AF37" i="3"/>
  <c r="V52" i="3"/>
  <c r="AE68" i="3"/>
  <c r="AF86" i="3"/>
  <c r="AE8" i="5"/>
  <c r="Z17" i="5"/>
  <c r="X46" i="5"/>
  <c r="AD46" i="5"/>
  <c r="Y72" i="5"/>
  <c r="W73" i="5"/>
  <c r="X85" i="5"/>
  <c r="Z87" i="5"/>
  <c r="Z91" i="5"/>
  <c r="AF45" i="3"/>
  <c r="AE47" i="3"/>
  <c r="AE98" i="3"/>
  <c r="W7" i="5"/>
  <c r="AD7" i="5"/>
  <c r="X25" i="5"/>
  <c r="AD25" i="5"/>
  <c r="X29" i="5"/>
  <c r="AD29" i="5"/>
  <c r="X33" i="5"/>
  <c r="AD33" i="5"/>
  <c r="Y49" i="5"/>
  <c r="Z56" i="5"/>
  <c r="X62" i="5"/>
  <c r="AD62" i="5"/>
  <c r="X68" i="5"/>
  <c r="X73" i="5"/>
  <c r="AD73" i="5"/>
  <c r="W78" i="5"/>
  <c r="AD78" i="5"/>
  <c r="Z82" i="5"/>
  <c r="AE82" i="5"/>
  <c r="AD82" i="5"/>
  <c r="AF41" i="3"/>
  <c r="AE4" i="5"/>
  <c r="X7" i="5"/>
  <c r="Y8" i="5"/>
  <c r="X21" i="5"/>
  <c r="AD21" i="5"/>
  <c r="Z25" i="5"/>
  <c r="AF25" i="5"/>
  <c r="Z29" i="5"/>
  <c r="AF29" i="5"/>
  <c r="Z33" i="5"/>
  <c r="AF33" i="5"/>
  <c r="X35" i="5"/>
  <c r="AD35" i="5"/>
  <c r="AE36" i="5"/>
  <c r="W43" i="5"/>
  <c r="Y47" i="5"/>
  <c r="X50" i="5"/>
  <c r="AD50" i="5"/>
  <c r="X54" i="5"/>
  <c r="AD54" i="5"/>
  <c r="X60" i="5"/>
  <c r="Z62" i="5"/>
  <c r="AE62" i="5"/>
  <c r="Z73" i="5"/>
  <c r="AE73" i="5"/>
  <c r="Z78" i="5"/>
  <c r="AE78" i="5"/>
  <c r="Z83" i="5"/>
  <c r="X89" i="5"/>
  <c r="X93" i="5"/>
  <c r="Z64" i="5"/>
  <c r="W82" i="5"/>
  <c r="X8" i="3"/>
  <c r="V32" i="3"/>
  <c r="AE83" i="3"/>
  <c r="Y4" i="5"/>
  <c r="X9" i="5"/>
  <c r="AD9" i="5"/>
  <c r="X13" i="5"/>
  <c r="AD13" i="5"/>
  <c r="X17" i="5"/>
  <c r="AD17" i="5"/>
  <c r="Z21" i="5"/>
  <c r="AF21" i="5"/>
  <c r="AE24" i="5"/>
  <c r="AE28" i="5"/>
  <c r="AE32" i="5"/>
  <c r="Z35" i="5"/>
  <c r="AE35" i="5"/>
  <c r="AD37" i="5"/>
  <c r="W39" i="5"/>
  <c r="X43" i="5"/>
  <c r="AD43" i="5"/>
  <c r="W46" i="5"/>
  <c r="Z50" i="5"/>
  <c r="AE50" i="5"/>
  <c r="Y52" i="5"/>
  <c r="Z54" i="5"/>
  <c r="AE54" i="5"/>
  <c r="AE55" i="5"/>
  <c r="Y63" i="5"/>
  <c r="AF64" i="5"/>
  <c r="W66" i="5"/>
  <c r="AF85" i="5"/>
  <c r="AD86" i="5"/>
  <c r="AC5" i="5"/>
  <c r="AF5" i="5"/>
  <c r="Z5" i="5"/>
  <c r="AD5" i="5"/>
  <c r="X5" i="5"/>
  <c r="V5" i="5"/>
  <c r="AC23" i="5"/>
  <c r="AE23" i="5"/>
  <c r="Z23" i="5"/>
  <c r="AD23" i="5"/>
  <c r="X23" i="5"/>
  <c r="W23" i="5"/>
  <c r="V23" i="5"/>
  <c r="AE67" i="5"/>
  <c r="Y67" i="5"/>
  <c r="W67" i="5"/>
  <c r="AC77" i="5"/>
  <c r="AE77" i="5"/>
  <c r="Z77" i="5"/>
  <c r="AD77" i="5"/>
  <c r="X77" i="5"/>
  <c r="W77" i="5"/>
  <c r="V77" i="5"/>
  <c r="AG9" i="3"/>
  <c r="AF20" i="3"/>
  <c r="AA20" i="3"/>
  <c r="V58" i="3"/>
  <c r="AE58" i="3"/>
  <c r="AF60" i="3"/>
  <c r="AD66" i="3"/>
  <c r="V77" i="3"/>
  <c r="AE77" i="3"/>
  <c r="AC11" i="5"/>
  <c r="AE11" i="5"/>
  <c r="Z11" i="5"/>
  <c r="AD11" i="5"/>
  <c r="X11" i="5"/>
  <c r="W11" i="5"/>
  <c r="V11" i="5"/>
  <c r="AC27" i="5"/>
  <c r="AE27" i="5"/>
  <c r="Z27" i="5"/>
  <c r="AD27" i="5"/>
  <c r="X27" i="5"/>
  <c r="W27" i="5"/>
  <c r="V27" i="5"/>
  <c r="AD81" i="5"/>
  <c r="AF81" i="5"/>
  <c r="X81" i="5"/>
  <c r="W81" i="5"/>
  <c r="AE97" i="5"/>
  <c r="AF97" i="5"/>
  <c r="X97" i="5"/>
  <c r="AG5" i="3"/>
  <c r="AF14" i="3"/>
  <c r="AA28" i="3"/>
  <c r="AD41" i="3"/>
  <c r="V61" i="3"/>
  <c r="AG61" i="3"/>
  <c r="W75" i="3"/>
  <c r="AG75" i="3"/>
  <c r="Y84" i="3"/>
  <c r="AA88" i="3"/>
  <c r="AA90" i="3"/>
  <c r="AC15" i="5"/>
  <c r="AE15" i="5"/>
  <c r="Z15" i="5"/>
  <c r="AD15" i="5"/>
  <c r="X15" i="5"/>
  <c r="W15" i="5"/>
  <c r="V15" i="5"/>
  <c r="AC31" i="5"/>
  <c r="AE31" i="5"/>
  <c r="Z31" i="5"/>
  <c r="AD31" i="5"/>
  <c r="X31" i="5"/>
  <c r="W31" i="5"/>
  <c r="V31" i="5"/>
  <c r="AC41" i="5"/>
  <c r="AF41" i="5"/>
  <c r="Z41" i="5"/>
  <c r="AD41" i="5"/>
  <c r="X41" i="5"/>
  <c r="V41" i="5"/>
  <c r="W45" i="5"/>
  <c r="AF45" i="5"/>
  <c r="X45" i="5"/>
  <c r="V45" i="5"/>
  <c r="AE53" i="5"/>
  <c r="AC53" i="5"/>
  <c r="X53" i="5"/>
  <c r="AC79" i="5"/>
  <c r="Z79" i="5"/>
  <c r="V79" i="5"/>
  <c r="AC95" i="5"/>
  <c r="Z95" i="5"/>
  <c r="V95" i="5"/>
  <c r="AD56" i="3"/>
  <c r="AF56" i="3"/>
  <c r="AD60" i="3"/>
  <c r="W80" i="3"/>
  <c r="AC3" i="5"/>
  <c r="AE3" i="5"/>
  <c r="Z3" i="5"/>
  <c r="AD3" i="5"/>
  <c r="X3" i="5"/>
  <c r="W3" i="5"/>
  <c r="V3" i="5"/>
  <c r="AC19" i="5"/>
  <c r="AE19" i="5"/>
  <c r="Z19" i="5"/>
  <c r="AD19" i="5"/>
  <c r="X19" i="5"/>
  <c r="W19" i="5"/>
  <c r="V19" i="5"/>
  <c r="AF23" i="5"/>
  <c r="AE59" i="5"/>
  <c r="Y59" i="5"/>
  <c r="W59" i="5"/>
  <c r="AC67" i="5"/>
  <c r="AE70" i="5"/>
  <c r="Y70" i="5"/>
  <c r="AC70" i="5"/>
  <c r="W70" i="5"/>
  <c r="V70" i="5"/>
  <c r="AF77" i="5"/>
  <c r="AC90" i="5"/>
  <c r="AE90" i="5"/>
  <c r="Z90" i="5"/>
  <c r="AD90" i="5"/>
  <c r="W90" i="5"/>
  <c r="V90" i="5"/>
  <c r="AA37" i="3"/>
  <c r="AA43" i="3"/>
  <c r="AA45" i="3"/>
  <c r="AF70" i="3"/>
  <c r="AE97" i="3"/>
  <c r="Y98" i="3"/>
  <c r="W4" i="5"/>
  <c r="Z7" i="5"/>
  <c r="AE7" i="5"/>
  <c r="W24" i="5"/>
  <c r="W28" i="5"/>
  <c r="W32" i="5"/>
  <c r="V35" i="5"/>
  <c r="AF35" i="5"/>
  <c r="Z37" i="5"/>
  <c r="AF37" i="5"/>
  <c r="X48" i="5"/>
  <c r="W49" i="5"/>
  <c r="V50" i="5"/>
  <c r="AF50" i="5"/>
  <c r="V54" i="5"/>
  <c r="AF54" i="5"/>
  <c r="V56" i="5"/>
  <c r="X58" i="5"/>
  <c r="AD58" i="5"/>
  <c r="Z60" i="5"/>
  <c r="AF60" i="5"/>
  <c r="V62" i="5"/>
  <c r="AF62" i="5"/>
  <c r="V64" i="5"/>
  <c r="X66" i="5"/>
  <c r="AD66" i="5"/>
  <c r="Z68" i="5"/>
  <c r="AF68" i="5"/>
  <c r="V73" i="5"/>
  <c r="AF73" i="5"/>
  <c r="V78" i="5"/>
  <c r="V83" i="5"/>
  <c r="AD83" i="5"/>
  <c r="W85" i="5"/>
  <c r="AE85" i="5"/>
  <c r="Z86" i="5"/>
  <c r="AE86" i="5"/>
  <c r="V94" i="5"/>
  <c r="AA70" i="3"/>
  <c r="AA94" i="3"/>
  <c r="V7" i="5"/>
  <c r="AF7" i="5"/>
  <c r="V9" i="5"/>
  <c r="V13" i="5"/>
  <c r="V17" i="5"/>
  <c r="V21" i="5"/>
  <c r="V25" i="5"/>
  <c r="V29" i="5"/>
  <c r="V33" i="5"/>
  <c r="W35" i="5"/>
  <c r="W36" i="5"/>
  <c r="V39" i="5"/>
  <c r="AF39" i="5"/>
  <c r="AE40" i="5"/>
  <c r="V43" i="5"/>
  <c r="AF43" i="5"/>
  <c r="AE44" i="5"/>
  <c r="V46" i="5"/>
  <c r="AF46" i="5"/>
  <c r="X49" i="5"/>
  <c r="W50" i="5"/>
  <c r="V52" i="5"/>
  <c r="AC52" i="5"/>
  <c r="W54" i="5"/>
  <c r="W55" i="5"/>
  <c r="X56" i="5"/>
  <c r="AD56" i="5"/>
  <c r="Z58" i="5"/>
  <c r="AE58" i="5"/>
  <c r="W62" i="5"/>
  <c r="W63" i="5"/>
  <c r="X64" i="5"/>
  <c r="AD64" i="5"/>
  <c r="Z66" i="5"/>
  <c r="AE66" i="5"/>
  <c r="AC76" i="5"/>
  <c r="V82" i="5"/>
  <c r="V87" i="5"/>
  <c r="AD87" i="5"/>
  <c r="W89" i="5"/>
  <c r="AE89" i="5"/>
  <c r="W94" i="5"/>
  <c r="AD94" i="5"/>
  <c r="W8" i="5"/>
  <c r="V37" i="5"/>
  <c r="W40" i="5"/>
  <c r="W44" i="5"/>
  <c r="V47" i="5"/>
  <c r="AC47" i="5"/>
  <c r="V58" i="5"/>
  <c r="AF58" i="5"/>
  <c r="V60" i="5"/>
  <c r="V66" i="5"/>
  <c r="AF66" i="5"/>
  <c r="V68" i="5"/>
  <c r="X71" i="5"/>
  <c r="W72" i="5"/>
  <c r="V86" i="5"/>
  <c r="V91" i="5"/>
  <c r="AD91" i="5"/>
  <c r="W93" i="5"/>
  <c r="AE93" i="5"/>
  <c r="Z94" i="5"/>
  <c r="AE94" i="5"/>
  <c r="AE8" i="3"/>
  <c r="AE12" i="3"/>
  <c r="X74" i="3"/>
  <c r="AF74" i="3"/>
  <c r="AF85" i="3"/>
  <c r="AE85" i="3"/>
  <c r="AF6" i="5"/>
  <c r="X6" i="5"/>
  <c r="AD6" i="5"/>
  <c r="Z6" i="5"/>
  <c r="V6" i="5"/>
  <c r="U6" i="5"/>
  <c r="AF10" i="5"/>
  <c r="X10" i="5"/>
  <c r="AD10" i="5"/>
  <c r="Z10" i="5"/>
  <c r="V10" i="5"/>
  <c r="U10" i="5"/>
  <c r="AF14" i="5"/>
  <c r="X14" i="5"/>
  <c r="AD14" i="5"/>
  <c r="Z14" i="5"/>
  <c r="V14" i="5"/>
  <c r="U14" i="5"/>
  <c r="AF18" i="5"/>
  <c r="X18" i="5"/>
  <c r="AD18" i="5"/>
  <c r="Z18" i="5"/>
  <c r="V18" i="5"/>
  <c r="U18" i="5"/>
  <c r="AF22" i="5"/>
  <c r="X22" i="5"/>
  <c r="AD22" i="5"/>
  <c r="Z22" i="5"/>
  <c r="V22" i="5"/>
  <c r="U22" i="5"/>
  <c r="U30" i="5"/>
  <c r="AC30" i="5"/>
  <c r="AC69" i="5"/>
  <c r="Y69" i="5"/>
  <c r="U69" i="5"/>
  <c r="W69" i="5"/>
  <c r="AF69" i="5"/>
  <c r="AE69" i="5"/>
  <c r="Z69" i="5"/>
  <c r="X69" i="5"/>
  <c r="V69" i="5"/>
  <c r="AA4" i="3"/>
  <c r="AF4" i="3"/>
  <c r="Y5" i="3"/>
  <c r="AA8" i="3"/>
  <c r="AF8" i="3"/>
  <c r="Y9" i="3"/>
  <c r="AA12" i="3"/>
  <c r="AF12" i="3"/>
  <c r="Y13" i="3"/>
  <c r="AG16" i="3"/>
  <c r="AA24" i="3"/>
  <c r="AG24" i="3"/>
  <c r="AG27" i="3"/>
  <c r="AG44" i="3"/>
  <c r="X49" i="3"/>
  <c r="AE49" i="3"/>
  <c r="V71" i="3"/>
  <c r="AG71" i="3"/>
  <c r="AA74" i="3"/>
  <c r="AG74" i="3"/>
  <c r="AD76" i="3"/>
  <c r="AF76" i="3"/>
  <c r="AA76" i="3"/>
  <c r="X76" i="3"/>
  <c r="AE76" i="3"/>
  <c r="AD82" i="3"/>
  <c r="Y82" i="3"/>
  <c r="AF92" i="3"/>
  <c r="AF99" i="3"/>
  <c r="AA99" i="3"/>
  <c r="N98" i="5"/>
  <c r="AG3" i="5"/>
  <c r="AG98" i="5" s="1"/>
  <c r="R98" i="5"/>
  <c r="AB98" i="5"/>
  <c r="AD4" i="5"/>
  <c r="Z4" i="5"/>
  <c r="V4" i="5"/>
  <c r="AF4" i="5"/>
  <c r="X4" i="5"/>
  <c r="U4" i="5"/>
  <c r="W6" i="5"/>
  <c r="AC6" i="5"/>
  <c r="AD8" i="5"/>
  <c r="Z8" i="5"/>
  <c r="V8" i="5"/>
  <c r="AF8" i="5"/>
  <c r="X8" i="5"/>
  <c r="U8" i="5"/>
  <c r="W10" i="5"/>
  <c r="AC10" i="5"/>
  <c r="AD12" i="5"/>
  <c r="Z12" i="5"/>
  <c r="V12" i="5"/>
  <c r="AF12" i="5"/>
  <c r="X12" i="5"/>
  <c r="U12" i="5"/>
  <c r="W14" i="5"/>
  <c r="AC14" i="5"/>
  <c r="AD16" i="5"/>
  <c r="Z16" i="5"/>
  <c r="V16" i="5"/>
  <c r="AF16" i="5"/>
  <c r="X16" i="5"/>
  <c r="U16" i="5"/>
  <c r="W18" i="5"/>
  <c r="AC18" i="5"/>
  <c r="AD20" i="5"/>
  <c r="Z20" i="5"/>
  <c r="V20" i="5"/>
  <c r="AF20" i="5"/>
  <c r="X20" i="5"/>
  <c r="U20" i="5"/>
  <c r="W22" i="5"/>
  <c r="AC22" i="5"/>
  <c r="AF26" i="5"/>
  <c r="X26" i="5"/>
  <c r="AE26" i="5"/>
  <c r="W26" i="5"/>
  <c r="AD26" i="5"/>
  <c r="Z26" i="5"/>
  <c r="V26" i="5"/>
  <c r="U26" i="5"/>
  <c r="AC26" i="5"/>
  <c r="AF42" i="5"/>
  <c r="X42" i="5"/>
  <c r="AE42" i="5"/>
  <c r="W42" i="5"/>
  <c r="AD42" i="5"/>
  <c r="Z42" i="5"/>
  <c r="V42" i="5"/>
  <c r="U42" i="5"/>
  <c r="AC42" i="5"/>
  <c r="AD65" i="5"/>
  <c r="Z65" i="5"/>
  <c r="V65" i="5"/>
  <c r="AF65" i="5"/>
  <c r="X65" i="5"/>
  <c r="AE65" i="5"/>
  <c r="Y65" i="5"/>
  <c r="AC65" i="5"/>
  <c r="W65" i="5"/>
  <c r="U65" i="5"/>
  <c r="X4" i="3"/>
  <c r="AE4" i="3"/>
  <c r="X12" i="3"/>
  <c r="X24" i="3"/>
  <c r="AD64" i="3"/>
  <c r="AF64" i="3"/>
  <c r="AA64" i="3"/>
  <c r="AD78" i="3"/>
  <c r="AE78" i="3"/>
  <c r="Y78" i="3"/>
  <c r="AA78" i="3"/>
  <c r="AD96" i="3"/>
  <c r="AA96" i="3"/>
  <c r="AF30" i="5"/>
  <c r="X30" i="5"/>
  <c r="AE30" i="5"/>
  <c r="W30" i="5"/>
  <c r="AD30" i="5"/>
  <c r="Z30" i="5"/>
  <c r="V30" i="5"/>
  <c r="AG15" i="3"/>
  <c r="X28" i="3"/>
  <c r="AG34" i="3"/>
  <c r="AG36" i="3"/>
  <c r="X41" i="3"/>
  <c r="AE41" i="3"/>
  <c r="X43" i="3"/>
  <c r="V44" i="3"/>
  <c r="X45" i="3"/>
  <c r="AE45" i="3"/>
  <c r="X47" i="3"/>
  <c r="AA49" i="3"/>
  <c r="AF49" i="3"/>
  <c r="AD57" i="3"/>
  <c r="AE62" i="3"/>
  <c r="AE64" i="3"/>
  <c r="AD72" i="3"/>
  <c r="AE72" i="3"/>
  <c r="X72" i="3"/>
  <c r="Z73" i="3"/>
  <c r="AG73" i="3"/>
  <c r="Y76" i="3"/>
  <c r="AE82" i="3"/>
  <c r="AD86" i="3"/>
  <c r="AA86" i="3"/>
  <c r="AG96" i="3"/>
  <c r="Y6" i="5"/>
  <c r="AE6" i="5"/>
  <c r="Y10" i="5"/>
  <c r="AE10" i="5"/>
  <c r="W12" i="5"/>
  <c r="AC12" i="5"/>
  <c r="Y14" i="5"/>
  <c r="AE14" i="5"/>
  <c r="W16" i="5"/>
  <c r="AC16" i="5"/>
  <c r="Y18" i="5"/>
  <c r="AE18" i="5"/>
  <c r="W20" i="5"/>
  <c r="AC20" i="5"/>
  <c r="Y22" i="5"/>
  <c r="AE22" i="5"/>
  <c r="Y26" i="5"/>
  <c r="AF38" i="5"/>
  <c r="X38" i="5"/>
  <c r="AE38" i="5"/>
  <c r="W38" i="5"/>
  <c r="AD38" i="5"/>
  <c r="Z38" i="5"/>
  <c r="V38" i="5"/>
  <c r="U38" i="5"/>
  <c r="AC38" i="5"/>
  <c r="Y42" i="5"/>
  <c r="AD61" i="5"/>
  <c r="Z61" i="5"/>
  <c r="V61" i="5"/>
  <c r="AF61" i="5"/>
  <c r="X61" i="5"/>
  <c r="AE61" i="5"/>
  <c r="Y61" i="5"/>
  <c r="AC61" i="5"/>
  <c r="W61" i="5"/>
  <c r="U61" i="5"/>
  <c r="Y15" i="3"/>
  <c r="X20" i="3"/>
  <c r="V36" i="3"/>
  <c r="X37" i="3"/>
  <c r="AE37" i="3"/>
  <c r="Y42" i="3"/>
  <c r="AD53" i="3"/>
  <c r="AA53" i="3"/>
  <c r="Y57" i="3"/>
  <c r="X60" i="3"/>
  <c r="AE60" i="3"/>
  <c r="X62" i="3"/>
  <c r="X64" i="3"/>
  <c r="Z65" i="3"/>
  <c r="V65" i="3"/>
  <c r="X70" i="3"/>
  <c r="AE70" i="3"/>
  <c r="X78" i="3"/>
  <c r="AF78" i="3"/>
  <c r="Y85" i="3"/>
  <c r="AD92" i="3"/>
  <c r="AA92" i="3"/>
  <c r="X96" i="3"/>
  <c r="T98" i="5"/>
  <c r="AF34" i="5"/>
  <c r="X34" i="5"/>
  <c r="AE34" i="5"/>
  <c r="W34" i="5"/>
  <c r="AD34" i="5"/>
  <c r="Z34" i="5"/>
  <c r="V34" i="5"/>
  <c r="U34" i="5"/>
  <c r="AC34" i="5"/>
  <c r="AF51" i="5"/>
  <c r="X51" i="5"/>
  <c r="AC51" i="5"/>
  <c r="Y51" i="5"/>
  <c r="W51" i="5"/>
  <c r="AE51" i="5"/>
  <c r="V51" i="5"/>
  <c r="U51" i="5"/>
  <c r="AD51" i="5"/>
  <c r="AD57" i="5"/>
  <c r="Z57" i="5"/>
  <c r="V57" i="5"/>
  <c r="AF57" i="5"/>
  <c r="X57" i="5"/>
  <c r="AE57" i="5"/>
  <c r="Y57" i="5"/>
  <c r="AC57" i="5"/>
  <c r="W57" i="5"/>
  <c r="U57" i="5"/>
  <c r="AD69" i="5"/>
  <c r="X66" i="3"/>
  <c r="AE66" i="3"/>
  <c r="X68" i="3"/>
  <c r="AE84" i="3"/>
  <c r="X88" i="3"/>
  <c r="AF88" i="3"/>
  <c r="X94" i="3"/>
  <c r="AF94" i="3"/>
  <c r="Y97" i="3"/>
  <c r="Q98" i="5"/>
  <c r="E18" i="2" s="1"/>
  <c r="E19" i="2" s="1"/>
  <c r="U3" i="5"/>
  <c r="Y3" i="5"/>
  <c r="W5" i="5"/>
  <c r="AE5" i="5"/>
  <c r="U7" i="5"/>
  <c r="Y7" i="5"/>
  <c r="W9" i="5"/>
  <c r="AE9" i="5"/>
  <c r="U11" i="5"/>
  <c r="Y11" i="5"/>
  <c r="W13" i="5"/>
  <c r="AE13" i="5"/>
  <c r="U15" i="5"/>
  <c r="Y15" i="5"/>
  <c r="W17" i="5"/>
  <c r="AE17" i="5"/>
  <c r="U19" i="5"/>
  <c r="Y19" i="5"/>
  <c r="W21" i="5"/>
  <c r="AE21" i="5"/>
  <c r="U23" i="5"/>
  <c r="Y23" i="5"/>
  <c r="X24" i="5"/>
  <c r="AF24" i="5"/>
  <c r="W25" i="5"/>
  <c r="AE25" i="5"/>
  <c r="U27" i="5"/>
  <c r="Y27" i="5"/>
  <c r="X28" i="5"/>
  <c r="AF28" i="5"/>
  <c r="W29" i="5"/>
  <c r="AE29" i="5"/>
  <c r="U31" i="5"/>
  <c r="Y31" i="5"/>
  <c r="X32" i="5"/>
  <c r="AF32" i="5"/>
  <c r="W33" i="5"/>
  <c r="AE33" i="5"/>
  <c r="U35" i="5"/>
  <c r="Y35" i="5"/>
  <c r="X36" i="5"/>
  <c r="AF36" i="5"/>
  <c r="W37" i="5"/>
  <c r="AE37" i="5"/>
  <c r="U39" i="5"/>
  <c r="Y39" i="5"/>
  <c r="X40" i="5"/>
  <c r="AF40" i="5"/>
  <c r="W41" i="5"/>
  <c r="AE41" i="5"/>
  <c r="U43" i="5"/>
  <c r="Y43" i="5"/>
  <c r="X44" i="5"/>
  <c r="AF44" i="5"/>
  <c r="Y48" i="5"/>
  <c r="AD49" i="5"/>
  <c r="Z49" i="5"/>
  <c r="V49" i="5"/>
  <c r="U49" i="5"/>
  <c r="AF49" i="5"/>
  <c r="Y53" i="5"/>
  <c r="AF55" i="5"/>
  <c r="X55" i="5"/>
  <c r="AD55" i="5"/>
  <c r="Z55" i="5"/>
  <c r="V55" i="5"/>
  <c r="U55" i="5"/>
  <c r="AF59" i="5"/>
  <c r="X59" i="5"/>
  <c r="AD59" i="5"/>
  <c r="Z59" i="5"/>
  <c r="V59" i="5"/>
  <c r="U59" i="5"/>
  <c r="AF63" i="5"/>
  <c r="X63" i="5"/>
  <c r="AD63" i="5"/>
  <c r="Z63" i="5"/>
  <c r="V63" i="5"/>
  <c r="U63" i="5"/>
  <c r="AF67" i="5"/>
  <c r="X67" i="5"/>
  <c r="AD67" i="5"/>
  <c r="Z67" i="5"/>
  <c r="V67" i="5"/>
  <c r="U67" i="5"/>
  <c r="U24" i="5"/>
  <c r="Y24" i="5"/>
  <c r="AC24" i="5"/>
  <c r="U28" i="5"/>
  <c r="Y28" i="5"/>
  <c r="AC28" i="5"/>
  <c r="U32" i="5"/>
  <c r="Y32" i="5"/>
  <c r="AC32" i="5"/>
  <c r="U36" i="5"/>
  <c r="Y36" i="5"/>
  <c r="AC36" i="5"/>
  <c r="U40" i="5"/>
  <c r="Y40" i="5"/>
  <c r="AC40" i="5"/>
  <c r="U44" i="5"/>
  <c r="Y44" i="5"/>
  <c r="AC44" i="5"/>
  <c r="AE48" i="5"/>
  <c r="W48" i="5"/>
  <c r="U48" i="5"/>
  <c r="Z48" i="5"/>
  <c r="AD48" i="5"/>
  <c r="AD53" i="5"/>
  <c r="Z53" i="5"/>
  <c r="V53" i="5"/>
  <c r="U53" i="5"/>
  <c r="AF53" i="5"/>
  <c r="AF75" i="5"/>
  <c r="X75" i="5"/>
  <c r="AE75" i="5"/>
  <c r="W75" i="5"/>
  <c r="AD75" i="5"/>
  <c r="Z75" i="5"/>
  <c r="AC75" i="5"/>
  <c r="Y75" i="5"/>
  <c r="V75" i="5"/>
  <c r="U75" i="5"/>
  <c r="Y83" i="3"/>
  <c r="X90" i="3"/>
  <c r="AF90" i="3"/>
  <c r="AA100" i="3"/>
  <c r="S98" i="5"/>
  <c r="AA98" i="5"/>
  <c r="U5" i="5"/>
  <c r="Y5" i="5"/>
  <c r="U9" i="5"/>
  <c r="Y9" i="5"/>
  <c r="U13" i="5"/>
  <c r="Y13" i="5"/>
  <c r="U17" i="5"/>
  <c r="Y17" i="5"/>
  <c r="U21" i="5"/>
  <c r="Y21" i="5"/>
  <c r="V24" i="5"/>
  <c r="Z24" i="5"/>
  <c r="U25" i="5"/>
  <c r="Y25" i="5"/>
  <c r="V28" i="5"/>
  <c r="Z28" i="5"/>
  <c r="U29" i="5"/>
  <c r="Y29" i="5"/>
  <c r="V32" i="5"/>
  <c r="Z32" i="5"/>
  <c r="U33" i="5"/>
  <c r="Y33" i="5"/>
  <c r="V36" i="5"/>
  <c r="Z36" i="5"/>
  <c r="U37" i="5"/>
  <c r="Y37" i="5"/>
  <c r="V40" i="5"/>
  <c r="Z40" i="5"/>
  <c r="U41" i="5"/>
  <c r="Y41" i="5"/>
  <c r="V44" i="5"/>
  <c r="Z44" i="5"/>
  <c r="AD45" i="5"/>
  <c r="Z45" i="5"/>
  <c r="U45" i="5"/>
  <c r="Y45" i="5"/>
  <c r="AE45" i="5"/>
  <c r="AF47" i="5"/>
  <c r="X47" i="5"/>
  <c r="U47" i="5"/>
  <c r="Z47" i="5"/>
  <c r="AD47" i="5"/>
  <c r="V48" i="5"/>
  <c r="AF48" i="5"/>
  <c r="AE52" i="5"/>
  <c r="W52" i="5"/>
  <c r="U52" i="5"/>
  <c r="Z52" i="5"/>
  <c r="AD52" i="5"/>
  <c r="W53" i="5"/>
  <c r="AC74" i="5"/>
  <c r="Y74" i="5"/>
  <c r="AF74" i="5"/>
  <c r="X74" i="5"/>
  <c r="AE74" i="5"/>
  <c r="Z74" i="5"/>
  <c r="AD74" i="5"/>
  <c r="W74" i="5"/>
  <c r="V74" i="5"/>
  <c r="U74" i="5"/>
  <c r="U56" i="5"/>
  <c r="Y56" i="5"/>
  <c r="AC56" i="5"/>
  <c r="U60" i="5"/>
  <c r="Y60" i="5"/>
  <c r="AC60" i="5"/>
  <c r="U64" i="5"/>
  <c r="Y64" i="5"/>
  <c r="AC64" i="5"/>
  <c r="U68" i="5"/>
  <c r="Y68" i="5"/>
  <c r="AC68" i="5"/>
  <c r="Y71" i="5"/>
  <c r="AD72" i="5"/>
  <c r="Z72" i="5"/>
  <c r="V72" i="5"/>
  <c r="U72" i="5"/>
  <c r="AF72" i="5"/>
  <c r="AE76" i="5"/>
  <c r="W76" i="5"/>
  <c r="AD76" i="5"/>
  <c r="Z76" i="5"/>
  <c r="V76" i="5"/>
  <c r="U76" i="5"/>
  <c r="AE71" i="5"/>
  <c r="W71" i="5"/>
  <c r="U71" i="5"/>
  <c r="Z71" i="5"/>
  <c r="AD71" i="5"/>
  <c r="AF80" i="5"/>
  <c r="X80" i="5"/>
  <c r="AE80" i="5"/>
  <c r="W80" i="5"/>
  <c r="AD80" i="5"/>
  <c r="Z80" i="5"/>
  <c r="V80" i="5"/>
  <c r="U80" i="5"/>
  <c r="AC80" i="5"/>
  <c r="AF84" i="5"/>
  <c r="X84" i="5"/>
  <c r="AE84" i="5"/>
  <c r="W84" i="5"/>
  <c r="AD84" i="5"/>
  <c r="Z84" i="5"/>
  <c r="V84" i="5"/>
  <c r="U84" i="5"/>
  <c r="AC84" i="5"/>
  <c r="AF88" i="5"/>
  <c r="X88" i="5"/>
  <c r="AE88" i="5"/>
  <c r="W88" i="5"/>
  <c r="AD88" i="5"/>
  <c r="Z88" i="5"/>
  <c r="V88" i="5"/>
  <c r="U88" i="5"/>
  <c r="AC88" i="5"/>
  <c r="AF92" i="5"/>
  <c r="X92" i="5"/>
  <c r="AE92" i="5"/>
  <c r="W92" i="5"/>
  <c r="AD92" i="5"/>
  <c r="Z92" i="5"/>
  <c r="V92" i="5"/>
  <c r="U92" i="5"/>
  <c r="AC92" i="5"/>
  <c r="AF96" i="5"/>
  <c r="X96" i="5"/>
  <c r="AE96" i="5"/>
  <c r="W96" i="5"/>
  <c r="AD96" i="5"/>
  <c r="Z96" i="5"/>
  <c r="V96" i="5"/>
  <c r="U96" i="5"/>
  <c r="AC96" i="5"/>
  <c r="U46" i="5"/>
  <c r="Y46" i="5"/>
  <c r="U50" i="5"/>
  <c r="Y50" i="5"/>
  <c r="U54" i="5"/>
  <c r="Y54" i="5"/>
  <c r="W56" i="5"/>
  <c r="U58" i="5"/>
  <c r="Y58" i="5"/>
  <c r="W60" i="5"/>
  <c r="U62" i="5"/>
  <c r="Y62" i="5"/>
  <c r="W64" i="5"/>
  <c r="U66" i="5"/>
  <c r="Y66" i="5"/>
  <c r="W68" i="5"/>
  <c r="AF70" i="5"/>
  <c r="X70" i="5"/>
  <c r="U70" i="5"/>
  <c r="Z70" i="5"/>
  <c r="AD70" i="5"/>
  <c r="V71" i="5"/>
  <c r="AF71" i="5"/>
  <c r="X72" i="5"/>
  <c r="AC72" i="5"/>
  <c r="Y76" i="5"/>
  <c r="AF76" i="5"/>
  <c r="Y80" i="5"/>
  <c r="Y84" i="5"/>
  <c r="Y88" i="5"/>
  <c r="Y92" i="5"/>
  <c r="Y96" i="5"/>
  <c r="U73" i="5"/>
  <c r="Y73" i="5"/>
  <c r="U77" i="5"/>
  <c r="Y77" i="5"/>
  <c r="X78" i="5"/>
  <c r="AF78" i="5"/>
  <c r="W79" i="5"/>
  <c r="AE79" i="5"/>
  <c r="U81" i="5"/>
  <c r="Y81" i="5"/>
  <c r="AC81" i="5"/>
  <c r="X82" i="5"/>
  <c r="AF82" i="5"/>
  <c r="W83" i="5"/>
  <c r="AE83" i="5"/>
  <c r="U85" i="5"/>
  <c r="Y85" i="5"/>
  <c r="AC85" i="5"/>
  <c r="X86" i="5"/>
  <c r="AF86" i="5"/>
  <c r="W87" i="5"/>
  <c r="AE87" i="5"/>
  <c r="U89" i="5"/>
  <c r="Y89" i="5"/>
  <c r="AC89" i="5"/>
  <c r="X90" i="5"/>
  <c r="AF90" i="5"/>
  <c r="W91" i="5"/>
  <c r="AE91" i="5"/>
  <c r="U93" i="5"/>
  <c r="Y93" i="5"/>
  <c r="AC93" i="5"/>
  <c r="X94" i="5"/>
  <c r="AF94" i="5"/>
  <c r="W95" i="5"/>
  <c r="AE95" i="5"/>
  <c r="U97" i="5"/>
  <c r="Y97" i="5"/>
  <c r="AC97" i="5"/>
  <c r="U78" i="5"/>
  <c r="Y78" i="5"/>
  <c r="X79" i="5"/>
  <c r="AF79" i="5"/>
  <c r="V81" i="5"/>
  <c r="Z81" i="5"/>
  <c r="U82" i="5"/>
  <c r="Y82" i="5"/>
  <c r="X83" i="5"/>
  <c r="AF83" i="5"/>
  <c r="V85" i="5"/>
  <c r="Z85" i="5"/>
  <c r="U86" i="5"/>
  <c r="Y86" i="5"/>
  <c r="X87" i="5"/>
  <c r="AF87" i="5"/>
  <c r="V89" i="5"/>
  <c r="Z89" i="5"/>
  <c r="U90" i="5"/>
  <c r="Y90" i="5"/>
  <c r="X91" i="5"/>
  <c r="AF91" i="5"/>
  <c r="V93" i="5"/>
  <c r="Z93" i="5"/>
  <c r="U94" i="5"/>
  <c r="Y94" i="5"/>
  <c r="X95" i="5"/>
  <c r="AF95" i="5"/>
  <c r="V97" i="5"/>
  <c r="Z97" i="5"/>
  <c r="AD97" i="5"/>
  <c r="U79" i="5"/>
  <c r="Y79" i="5"/>
  <c r="U83" i="5"/>
  <c r="Y83" i="5"/>
  <c r="U87" i="5"/>
  <c r="Y87" i="5"/>
  <c r="U91" i="5"/>
  <c r="Y91" i="5"/>
  <c r="U95" i="5"/>
  <c r="Y95" i="5"/>
  <c r="W97" i="5"/>
  <c r="AF11" i="3"/>
  <c r="Y11" i="3"/>
  <c r="AG11" i="3"/>
  <c r="AD18" i="3"/>
  <c r="AE18" i="3"/>
  <c r="Y18" i="3"/>
  <c r="AG18" i="3"/>
  <c r="AA18" i="3"/>
  <c r="AF18" i="3"/>
  <c r="AF25" i="3"/>
  <c r="AG25" i="3"/>
  <c r="AD33" i="3"/>
  <c r="X33" i="3"/>
  <c r="Z33" i="3"/>
  <c r="AF21" i="3"/>
  <c r="AG21" i="3"/>
  <c r="AD6" i="3"/>
  <c r="AF6" i="3"/>
  <c r="AA6" i="3"/>
  <c r="AE6" i="3"/>
  <c r="X6" i="3"/>
  <c r="AD10" i="3"/>
  <c r="AF10" i="3"/>
  <c r="AA10" i="3"/>
  <c r="AE10" i="3"/>
  <c r="X10" i="3"/>
  <c r="AD14" i="3"/>
  <c r="AE14" i="3"/>
  <c r="Y14" i="3"/>
  <c r="X14" i="3"/>
  <c r="AA14" i="3"/>
  <c r="AG14" i="3"/>
  <c r="AD16" i="3"/>
  <c r="AE16" i="3"/>
  <c r="AF16" i="3"/>
  <c r="Y16" i="3"/>
  <c r="X16" i="3"/>
  <c r="AA16" i="3"/>
  <c r="AF17" i="3"/>
  <c r="AG17" i="3"/>
  <c r="AD26" i="3"/>
  <c r="AE26" i="3"/>
  <c r="Y26" i="3"/>
  <c r="AG26" i="3"/>
  <c r="AA26" i="3"/>
  <c r="W26" i="3"/>
  <c r="AF26" i="3"/>
  <c r="Y3" i="3"/>
  <c r="AG3" i="3"/>
  <c r="AF7" i="3"/>
  <c r="Y7" i="3"/>
  <c r="AG7" i="3"/>
  <c r="W18" i="3"/>
  <c r="X18" i="3"/>
  <c r="AD30" i="3"/>
  <c r="AE30" i="3"/>
  <c r="Y30" i="3"/>
  <c r="AG30" i="3"/>
  <c r="AA30" i="3"/>
  <c r="AF30" i="3"/>
  <c r="X30" i="3"/>
  <c r="W30" i="3"/>
  <c r="AF89" i="3"/>
  <c r="AG89" i="3"/>
  <c r="AA89" i="3"/>
  <c r="AE89" i="3"/>
  <c r="Y89" i="3"/>
  <c r="W89" i="3"/>
  <c r="AD22" i="3"/>
  <c r="AE22" i="3"/>
  <c r="Y22" i="3"/>
  <c r="AG22" i="3"/>
  <c r="AA22" i="3"/>
  <c r="W22" i="3"/>
  <c r="AF22" i="3"/>
  <c r="Y25" i="3"/>
  <c r="X26" i="3"/>
  <c r="AF29" i="3"/>
  <c r="AG29" i="3"/>
  <c r="X35" i="3"/>
  <c r="AE35" i="3"/>
  <c r="AD55" i="3"/>
  <c r="AF55" i="3"/>
  <c r="AA55" i="3"/>
  <c r="AE55" i="3"/>
  <c r="X55" i="3"/>
  <c r="V63" i="3"/>
  <c r="Z63" i="3"/>
  <c r="AG63" i="3"/>
  <c r="AF87" i="3"/>
  <c r="AG87" i="3"/>
  <c r="AA87" i="3"/>
  <c r="AE87" i="3"/>
  <c r="Y87" i="3"/>
  <c r="AF95" i="3"/>
  <c r="AG95" i="3"/>
  <c r="AA95" i="3"/>
  <c r="AE95" i="3"/>
  <c r="Y95" i="3"/>
  <c r="Y19" i="3"/>
  <c r="AD20" i="3"/>
  <c r="AE20" i="3"/>
  <c r="Y20" i="3"/>
  <c r="W20" i="3"/>
  <c r="Y23" i="3"/>
  <c r="AD24" i="3"/>
  <c r="AE24" i="3"/>
  <c r="Y24" i="3"/>
  <c r="W24" i="3"/>
  <c r="Y27" i="3"/>
  <c r="AD28" i="3"/>
  <c r="AE28" i="3"/>
  <c r="Y28" i="3"/>
  <c r="W28" i="3"/>
  <c r="AF34" i="3"/>
  <c r="V34" i="3"/>
  <c r="AA35" i="3"/>
  <c r="AD75" i="3"/>
  <c r="Y75" i="3"/>
  <c r="AD80" i="3"/>
  <c r="AF80" i="3"/>
  <c r="AA80" i="3"/>
  <c r="AE80" i="3"/>
  <c r="Y80" i="3"/>
  <c r="X80" i="3"/>
  <c r="AF93" i="3"/>
  <c r="AG93" i="3"/>
  <c r="AA93" i="3"/>
  <c r="AE93" i="3"/>
  <c r="Y93" i="3"/>
  <c r="G101" i="4"/>
  <c r="W4" i="3"/>
  <c r="W8" i="3"/>
  <c r="W12" i="3"/>
  <c r="AD39" i="3"/>
  <c r="AF39" i="3"/>
  <c r="AA39" i="3"/>
  <c r="W39" i="3"/>
  <c r="AE39" i="3"/>
  <c r="AD43" i="3"/>
  <c r="AE43" i="3"/>
  <c r="W43" i="3"/>
  <c r="AD51" i="3"/>
  <c r="AF51" i="3"/>
  <c r="AA51" i="3"/>
  <c r="AE51" i="3"/>
  <c r="X51" i="3"/>
  <c r="V69" i="3"/>
  <c r="Z69" i="3"/>
  <c r="AG69" i="3"/>
  <c r="AF91" i="3"/>
  <c r="AG91" i="3"/>
  <c r="AA91" i="3"/>
  <c r="AE91" i="3"/>
  <c r="Y91" i="3"/>
  <c r="W47" i="3"/>
  <c r="Y50" i="3"/>
  <c r="Z61" i="3"/>
  <c r="W62" i="3"/>
  <c r="W68" i="3"/>
  <c r="Z71" i="3"/>
  <c r="W72" i="3"/>
  <c r="W74" i="3"/>
  <c r="W76" i="3"/>
  <c r="AG76" i="3"/>
  <c r="AA77" i="3"/>
  <c r="W78" i="3"/>
  <c r="AG78" i="3"/>
  <c r="AA82" i="3"/>
  <c r="AF82" i="3"/>
  <c r="AA83" i="3"/>
  <c r="AG83" i="3"/>
  <c r="AA84" i="3"/>
  <c r="AF84" i="3"/>
  <c r="AA85" i="3"/>
  <c r="AG85" i="3"/>
  <c r="Y86" i="3"/>
  <c r="AE86" i="3"/>
  <c r="Y88" i="3"/>
  <c r="AE88" i="3"/>
  <c r="Y90" i="3"/>
  <c r="AE90" i="3"/>
  <c r="Y92" i="3"/>
  <c r="AE92" i="3"/>
  <c r="Y94" i="3"/>
  <c r="AE94" i="3"/>
  <c r="Y96" i="3"/>
  <c r="AE96" i="3"/>
  <c r="AA97" i="3"/>
  <c r="AG97" i="3"/>
  <c r="AA98" i="3"/>
  <c r="AG98" i="3"/>
  <c r="W100" i="3"/>
  <c r="AE100" i="3"/>
  <c r="W53" i="3"/>
  <c r="W79" i="3"/>
  <c r="AG79" i="3"/>
  <c r="W82" i="3"/>
  <c r="AG82" i="3"/>
  <c r="W84" i="3"/>
  <c r="AG84" i="3"/>
  <c r="W98" i="3"/>
  <c r="W99" i="3"/>
  <c r="W37" i="3"/>
  <c r="W41" i="3"/>
  <c r="W45" i="3"/>
  <c r="AA47" i="3"/>
  <c r="AF47" i="3"/>
  <c r="W49" i="3"/>
  <c r="X53" i="3"/>
  <c r="AE53" i="3"/>
  <c r="W56" i="3"/>
  <c r="W60" i="3"/>
  <c r="AA62" i="3"/>
  <c r="AF62" i="3"/>
  <c r="W64" i="3"/>
  <c r="W66" i="3"/>
  <c r="AA68" i="3"/>
  <c r="AF68" i="3"/>
  <c r="W70" i="3"/>
  <c r="AA72" i="3"/>
  <c r="AF72" i="3"/>
  <c r="Y79" i="3"/>
  <c r="X82" i="3"/>
  <c r="W83" i="3"/>
  <c r="X84" i="3"/>
  <c r="W85" i="3"/>
  <c r="W86" i="3"/>
  <c r="AG86" i="3"/>
  <c r="W88" i="3"/>
  <c r="AG88" i="3"/>
  <c r="W90" i="3"/>
  <c r="AG90" i="3"/>
  <c r="W92" i="3"/>
  <c r="AG92" i="3"/>
  <c r="W94" i="3"/>
  <c r="AG94" i="3"/>
  <c r="W96" i="3"/>
  <c r="W97" i="3"/>
  <c r="X98" i="3"/>
  <c r="Y99" i="3"/>
  <c r="AE99" i="3"/>
  <c r="AD50" i="3"/>
  <c r="R101" i="3"/>
  <c r="V3" i="3"/>
  <c r="Z3" i="3"/>
  <c r="V5" i="3"/>
  <c r="Z5" i="3"/>
  <c r="AD5" i="3"/>
  <c r="V7" i="3"/>
  <c r="Z7" i="3"/>
  <c r="AD7" i="3"/>
  <c r="V9" i="3"/>
  <c r="Z9" i="3"/>
  <c r="AD9" i="3"/>
  <c r="V11" i="3"/>
  <c r="Z11" i="3"/>
  <c r="AD11" i="3"/>
  <c r="V13" i="3"/>
  <c r="Z13" i="3"/>
  <c r="AD13" i="3"/>
  <c r="V15" i="3"/>
  <c r="Z15" i="3"/>
  <c r="AD15" i="3"/>
  <c r="V17" i="3"/>
  <c r="Z17" i="3"/>
  <c r="AD17" i="3"/>
  <c r="V19" i="3"/>
  <c r="Z19" i="3"/>
  <c r="AD19" i="3"/>
  <c r="V21" i="3"/>
  <c r="Z21" i="3"/>
  <c r="AD21" i="3"/>
  <c r="V23" i="3"/>
  <c r="Z23" i="3"/>
  <c r="AD23" i="3"/>
  <c r="V25" i="3"/>
  <c r="Z25" i="3"/>
  <c r="AD25" i="3"/>
  <c r="V27" i="3"/>
  <c r="Z27" i="3"/>
  <c r="AD27" i="3"/>
  <c r="V29" i="3"/>
  <c r="Z29" i="3"/>
  <c r="AD29" i="3"/>
  <c r="AG31" i="3"/>
  <c r="Y31" i="3"/>
  <c r="V31" i="3"/>
  <c r="AA31" i="3"/>
  <c r="AE31" i="3"/>
  <c r="AE32" i="3"/>
  <c r="AA32" i="3"/>
  <c r="W32" i="3"/>
  <c r="X32" i="3"/>
  <c r="AF40" i="3"/>
  <c r="X40" i="3"/>
  <c r="AE40" i="3"/>
  <c r="AA40" i="3"/>
  <c r="W40" i="3"/>
  <c r="Y40" i="3"/>
  <c r="AD40" i="3"/>
  <c r="Z42" i="3"/>
  <c r="AG42" i="3"/>
  <c r="AF48" i="3"/>
  <c r="X48" i="3"/>
  <c r="AE48" i="3"/>
  <c r="AA48" i="3"/>
  <c r="W48" i="3"/>
  <c r="Y48" i="3"/>
  <c r="AD48" i="3"/>
  <c r="Z50" i="3"/>
  <c r="AG58" i="3"/>
  <c r="Y58" i="3"/>
  <c r="AD58" i="3"/>
  <c r="Z58" i="3"/>
  <c r="X58" i="3"/>
  <c r="AF58" i="3"/>
  <c r="W58" i="3"/>
  <c r="AA58" i="3"/>
  <c r="AF59" i="3"/>
  <c r="X59" i="3"/>
  <c r="AE59" i="3"/>
  <c r="AA59" i="3"/>
  <c r="W59" i="3"/>
  <c r="V59" i="3"/>
  <c r="AG59" i="3"/>
  <c r="Z59" i="3"/>
  <c r="AF67" i="3"/>
  <c r="X67" i="3"/>
  <c r="AE67" i="3"/>
  <c r="AA67" i="3"/>
  <c r="W67" i="3"/>
  <c r="V67" i="3"/>
  <c r="AG67" i="3"/>
  <c r="Z67" i="3"/>
  <c r="S101" i="3"/>
  <c r="W3" i="3"/>
  <c r="AA3" i="3"/>
  <c r="AE3" i="3"/>
  <c r="Y4" i="3"/>
  <c r="AG4" i="3"/>
  <c r="W5" i="3"/>
  <c r="AA5" i="3"/>
  <c r="AE5" i="3"/>
  <c r="Y6" i="3"/>
  <c r="AG6" i="3"/>
  <c r="W7" i="3"/>
  <c r="AA7" i="3"/>
  <c r="AE7" i="3"/>
  <c r="Y8" i="3"/>
  <c r="AG8" i="3"/>
  <c r="W9" i="3"/>
  <c r="AA9" i="3"/>
  <c r="AE9" i="3"/>
  <c r="Y10" i="3"/>
  <c r="AG10" i="3"/>
  <c r="W11" i="3"/>
  <c r="AA11" i="3"/>
  <c r="AE11" i="3"/>
  <c r="Y12" i="3"/>
  <c r="AG12" i="3"/>
  <c r="W13" i="3"/>
  <c r="AA13" i="3"/>
  <c r="AE13" i="3"/>
  <c r="W15" i="3"/>
  <c r="AA15" i="3"/>
  <c r="AE15" i="3"/>
  <c r="W17" i="3"/>
  <c r="AA17" i="3"/>
  <c r="AE17" i="3"/>
  <c r="W19" i="3"/>
  <c r="AA19" i="3"/>
  <c r="AE19" i="3"/>
  <c r="W21" i="3"/>
  <c r="AA21" i="3"/>
  <c r="AE21" i="3"/>
  <c r="W23" i="3"/>
  <c r="AA23" i="3"/>
  <c r="AE23" i="3"/>
  <c r="W25" i="3"/>
  <c r="AA25" i="3"/>
  <c r="AE25" i="3"/>
  <c r="W27" i="3"/>
  <c r="AA27" i="3"/>
  <c r="AE27" i="3"/>
  <c r="W29" i="3"/>
  <c r="AA29" i="3"/>
  <c r="AE29" i="3"/>
  <c r="W31" i="3"/>
  <c r="AF31" i="3"/>
  <c r="Y32" i="3"/>
  <c r="AD32" i="3"/>
  <c r="AG33" i="3"/>
  <c r="Y33" i="3"/>
  <c r="V33" i="3"/>
  <c r="AA33" i="3"/>
  <c r="AE33" i="3"/>
  <c r="AE34" i="3"/>
  <c r="AA34" i="3"/>
  <c r="W34" i="3"/>
  <c r="X34" i="3"/>
  <c r="AF38" i="3"/>
  <c r="X38" i="3"/>
  <c r="AE38" i="3"/>
  <c r="AA38" i="3"/>
  <c r="W38" i="3"/>
  <c r="Y38" i="3"/>
  <c r="AD38" i="3"/>
  <c r="Z40" i="3"/>
  <c r="AG40" i="3"/>
  <c r="AF46" i="3"/>
  <c r="X46" i="3"/>
  <c r="AE46" i="3"/>
  <c r="AA46" i="3"/>
  <c r="W46" i="3"/>
  <c r="Y46" i="3"/>
  <c r="AD46" i="3"/>
  <c r="Z48" i="3"/>
  <c r="AG48" i="3"/>
  <c r="AG52" i="3"/>
  <c r="Y52" i="3"/>
  <c r="AF52" i="3"/>
  <c r="X52" i="3"/>
  <c r="AE52" i="3"/>
  <c r="AA52" i="3"/>
  <c r="W52" i="3"/>
  <c r="Z52" i="3"/>
  <c r="AG54" i="3"/>
  <c r="Y54" i="3"/>
  <c r="AF54" i="3"/>
  <c r="X54" i="3"/>
  <c r="AE54" i="3"/>
  <c r="AA54" i="3"/>
  <c r="W54" i="3"/>
  <c r="Z54" i="3"/>
  <c r="AF42" i="3"/>
  <c r="X42" i="3"/>
  <c r="AE42" i="3"/>
  <c r="AA42" i="3"/>
  <c r="W42" i="3"/>
  <c r="AF50" i="3"/>
  <c r="X50" i="3"/>
  <c r="AE50" i="3"/>
  <c r="AA50" i="3"/>
  <c r="W50" i="3"/>
  <c r="T101" i="3"/>
  <c r="X3" i="3"/>
  <c r="AB101" i="3"/>
  <c r="V4" i="3"/>
  <c r="Z4" i="3"/>
  <c r="X5" i="3"/>
  <c r="O5" i="3" s="1"/>
  <c r="V6" i="3"/>
  <c r="Z6" i="3"/>
  <c r="X7" i="3"/>
  <c r="V8" i="3"/>
  <c r="Z8" i="3"/>
  <c r="X9" i="3"/>
  <c r="V10" i="3"/>
  <c r="Z10" i="3"/>
  <c r="X11" i="3"/>
  <c r="V12" i="3"/>
  <c r="Z12" i="3"/>
  <c r="X13" i="3"/>
  <c r="V14" i="3"/>
  <c r="Z14" i="3"/>
  <c r="X15" i="3"/>
  <c r="V16" i="3"/>
  <c r="Z16" i="3"/>
  <c r="X17" i="3"/>
  <c r="V18" i="3"/>
  <c r="Z18" i="3"/>
  <c r="X19" i="3"/>
  <c r="V20" i="3"/>
  <c r="Z20" i="3"/>
  <c r="X21" i="3"/>
  <c r="V22" i="3"/>
  <c r="Z22" i="3"/>
  <c r="X23" i="3"/>
  <c r="V24" i="3"/>
  <c r="Z24" i="3"/>
  <c r="X25" i="3"/>
  <c r="V26" i="3"/>
  <c r="Z26" i="3"/>
  <c r="X27" i="3"/>
  <c r="V28" i="3"/>
  <c r="Z28" i="3"/>
  <c r="X29" i="3"/>
  <c r="V30" i="3"/>
  <c r="Z30" i="3"/>
  <c r="X31" i="3"/>
  <c r="Z32" i="3"/>
  <c r="AF32" i="3"/>
  <c r="W33" i="3"/>
  <c r="AF33" i="3"/>
  <c r="Y34" i="3"/>
  <c r="AD34" i="3"/>
  <c r="AD35" i="3"/>
  <c r="Z35" i="3"/>
  <c r="V35" i="3"/>
  <c r="AG35" i="3"/>
  <c r="Y35" i="3"/>
  <c r="W35" i="3"/>
  <c r="AF36" i="3"/>
  <c r="X36" i="3"/>
  <c r="AE36" i="3"/>
  <c r="AA36" i="3"/>
  <c r="W36" i="3"/>
  <c r="Y36" i="3"/>
  <c r="AD36" i="3"/>
  <c r="Z38" i="3"/>
  <c r="AG38" i="3"/>
  <c r="V42" i="3"/>
  <c r="AF44" i="3"/>
  <c r="X44" i="3"/>
  <c r="AE44" i="3"/>
  <c r="AA44" i="3"/>
  <c r="W44" i="3"/>
  <c r="Y44" i="3"/>
  <c r="AD44" i="3"/>
  <c r="Z46" i="3"/>
  <c r="AG46" i="3"/>
  <c r="V50" i="3"/>
  <c r="AD59" i="3"/>
  <c r="AD67" i="3"/>
  <c r="Y37" i="3"/>
  <c r="AG37" i="3"/>
  <c r="Y39" i="3"/>
  <c r="AG39" i="3"/>
  <c r="Y41" i="3"/>
  <c r="AG41" i="3"/>
  <c r="Y43" i="3"/>
  <c r="AG43" i="3"/>
  <c r="Y45" i="3"/>
  <c r="AG45" i="3"/>
  <c r="Y47" i="3"/>
  <c r="AG47" i="3"/>
  <c r="Y49" i="3"/>
  <c r="AG49" i="3"/>
  <c r="Y51" i="3"/>
  <c r="AG51" i="3"/>
  <c r="Y53" i="3"/>
  <c r="AG53" i="3"/>
  <c r="Y55" i="3"/>
  <c r="AG55" i="3"/>
  <c r="X56" i="3"/>
  <c r="Z57" i="3"/>
  <c r="AF57" i="3"/>
  <c r="AF65" i="3"/>
  <c r="X65" i="3"/>
  <c r="AE65" i="3"/>
  <c r="AA65" i="3"/>
  <c r="W65" i="3"/>
  <c r="Y65" i="3"/>
  <c r="AD65" i="3"/>
  <c r="AF73" i="3"/>
  <c r="X73" i="3"/>
  <c r="AE73" i="3"/>
  <c r="AA73" i="3"/>
  <c r="W73" i="3"/>
  <c r="Y73" i="3"/>
  <c r="AD73" i="3"/>
  <c r="V81" i="3"/>
  <c r="V37" i="3"/>
  <c r="Z37" i="3"/>
  <c r="V39" i="3"/>
  <c r="Z39" i="3"/>
  <c r="V41" i="3"/>
  <c r="Z41" i="3"/>
  <c r="V43" i="3"/>
  <c r="Z43" i="3"/>
  <c r="V45" i="3"/>
  <c r="Z45" i="3"/>
  <c r="V47" i="3"/>
  <c r="Z47" i="3"/>
  <c r="V49" i="3"/>
  <c r="Z49" i="3"/>
  <c r="V51" i="3"/>
  <c r="Z51" i="3"/>
  <c r="V53" i="3"/>
  <c r="Z53" i="3"/>
  <c r="V55" i="3"/>
  <c r="Z55" i="3"/>
  <c r="Z56" i="3"/>
  <c r="V57" i="3"/>
  <c r="AF63" i="3"/>
  <c r="X63" i="3"/>
  <c r="AE63" i="3"/>
  <c r="AA63" i="3"/>
  <c r="W63" i="3"/>
  <c r="Y63" i="3"/>
  <c r="AD63" i="3"/>
  <c r="AF71" i="3"/>
  <c r="X71" i="3"/>
  <c r="AE71" i="3"/>
  <c r="AA71" i="3"/>
  <c r="W71" i="3"/>
  <c r="Y71" i="3"/>
  <c r="AD71" i="3"/>
  <c r="AF81" i="3"/>
  <c r="X81" i="3"/>
  <c r="AD81" i="3"/>
  <c r="Z81" i="3"/>
  <c r="Y81" i="3"/>
  <c r="AG81" i="3"/>
  <c r="W81" i="3"/>
  <c r="AA81" i="3"/>
  <c r="AG56" i="3"/>
  <c r="Y56" i="3"/>
  <c r="V56" i="3"/>
  <c r="AA56" i="3"/>
  <c r="AE56" i="3"/>
  <c r="AE57" i="3"/>
  <c r="AA57" i="3"/>
  <c r="W57" i="3"/>
  <c r="X57" i="3"/>
  <c r="AF61" i="3"/>
  <c r="X61" i="3"/>
  <c r="AE61" i="3"/>
  <c r="AA61" i="3"/>
  <c r="W61" i="3"/>
  <c r="Y61" i="3"/>
  <c r="AD61" i="3"/>
  <c r="AF69" i="3"/>
  <c r="X69" i="3"/>
  <c r="AE69" i="3"/>
  <c r="AA69" i="3"/>
  <c r="W69" i="3"/>
  <c r="Y69" i="3"/>
  <c r="AD69" i="3"/>
  <c r="AF77" i="3"/>
  <c r="X77" i="3"/>
  <c r="Y77" i="3"/>
  <c r="AG77" i="3"/>
  <c r="W77" i="3"/>
  <c r="Z77" i="3"/>
  <c r="AD77" i="3"/>
  <c r="Y60" i="3"/>
  <c r="AG60" i="3"/>
  <c r="Y62" i="3"/>
  <c r="AG62" i="3"/>
  <c r="Y64" i="3"/>
  <c r="AG64" i="3"/>
  <c r="Y66" i="3"/>
  <c r="AG66" i="3"/>
  <c r="Y68" i="3"/>
  <c r="AG68" i="3"/>
  <c r="Y70" i="3"/>
  <c r="AG70" i="3"/>
  <c r="Y72" i="3"/>
  <c r="AG72" i="3"/>
  <c r="Y74" i="3"/>
  <c r="Z75" i="3"/>
  <c r="Z79" i="3"/>
  <c r="V60" i="3"/>
  <c r="Z60" i="3"/>
  <c r="V62" i="3"/>
  <c r="Z62" i="3"/>
  <c r="V64" i="3"/>
  <c r="Z64" i="3"/>
  <c r="V66" i="3"/>
  <c r="Z66" i="3"/>
  <c r="V68" i="3"/>
  <c r="Z68" i="3"/>
  <c r="V70" i="3"/>
  <c r="Z70" i="3"/>
  <c r="V72" i="3"/>
  <c r="Z72" i="3"/>
  <c r="V74" i="3"/>
  <c r="Z74" i="3"/>
  <c r="AE74" i="3"/>
  <c r="AF75" i="3"/>
  <c r="X75" i="3"/>
  <c r="V75" i="3"/>
  <c r="AA75" i="3"/>
  <c r="AE75" i="3"/>
  <c r="AF79" i="3"/>
  <c r="X79" i="3"/>
  <c r="V79" i="3"/>
  <c r="AA79" i="3"/>
  <c r="AE79" i="3"/>
  <c r="V83" i="3"/>
  <c r="Z83" i="3"/>
  <c r="AD83" i="3"/>
  <c r="V85" i="3"/>
  <c r="Z85" i="3"/>
  <c r="AD85" i="3"/>
  <c r="V87" i="3"/>
  <c r="Z87" i="3"/>
  <c r="AD87" i="3"/>
  <c r="V89" i="3"/>
  <c r="Z89" i="3"/>
  <c r="AD89" i="3"/>
  <c r="V91" i="3"/>
  <c r="Z91" i="3"/>
  <c r="AD91" i="3"/>
  <c r="V93" i="3"/>
  <c r="Z93" i="3"/>
  <c r="AD93" i="3"/>
  <c r="V95" i="3"/>
  <c r="Z95" i="3"/>
  <c r="AD95" i="3"/>
  <c r="AF96" i="3"/>
  <c r="V97" i="3"/>
  <c r="Z97" i="3"/>
  <c r="AD97" i="3"/>
  <c r="AF98" i="3"/>
  <c r="V99" i="3"/>
  <c r="Z99" i="3"/>
  <c r="AD99" i="3"/>
  <c r="X100" i="3"/>
  <c r="AF100" i="3"/>
  <c r="Y100" i="3"/>
  <c r="AG100" i="3"/>
  <c r="V76" i="3"/>
  <c r="Z76" i="3"/>
  <c r="V78" i="3"/>
  <c r="Z78" i="3"/>
  <c r="V80" i="3"/>
  <c r="Z80" i="3"/>
  <c r="V82" i="3"/>
  <c r="Z82" i="3"/>
  <c r="X83" i="3"/>
  <c r="V84" i="3"/>
  <c r="Z84" i="3"/>
  <c r="X85" i="3"/>
  <c r="V86" i="3"/>
  <c r="Z86" i="3"/>
  <c r="X87" i="3"/>
  <c r="V88" i="3"/>
  <c r="Z88" i="3"/>
  <c r="X89" i="3"/>
  <c r="V90" i="3"/>
  <c r="Z90" i="3"/>
  <c r="X91" i="3"/>
  <c r="V92" i="3"/>
  <c r="Z92" i="3"/>
  <c r="X93" i="3"/>
  <c r="V94" i="3"/>
  <c r="Z94" i="3"/>
  <c r="X95" i="3"/>
  <c r="V96" i="3"/>
  <c r="Z96" i="3"/>
  <c r="X97" i="3"/>
  <c r="V98" i="3"/>
  <c r="Z98" i="3"/>
  <c r="X99" i="3"/>
  <c r="V100" i="3"/>
  <c r="Z100" i="3"/>
  <c r="D19" i="2" l="1"/>
  <c r="G25" i="2"/>
  <c r="H25" i="2" s="1"/>
  <c r="AI76" i="3"/>
  <c r="AH41" i="3"/>
  <c r="AH85" i="3"/>
  <c r="AH40" i="3"/>
  <c r="AH60" i="3"/>
  <c r="AH37" i="3"/>
  <c r="AH68" i="3"/>
  <c r="AH5" i="3"/>
  <c r="AH72" i="3"/>
  <c r="AH38" i="3"/>
  <c r="AI72" i="3"/>
  <c r="AH77" i="3"/>
  <c r="AH45" i="3"/>
  <c r="AI99" i="3"/>
  <c r="AI56" i="3"/>
  <c r="AI89" i="3"/>
  <c r="AH53" i="3"/>
  <c r="AH91" i="3"/>
  <c r="AH93" i="3"/>
  <c r="AI95" i="3"/>
  <c r="AI30" i="3"/>
  <c r="AH4" i="3"/>
  <c r="AJ101" i="3"/>
  <c r="B13" i="2" s="1"/>
  <c r="O7" i="3"/>
  <c r="O8" i="3"/>
  <c r="AI97" i="3"/>
  <c r="AI75" i="3"/>
  <c r="AI55" i="3"/>
  <c r="AH3" i="3"/>
  <c r="AI24" i="3"/>
  <c r="AI49" i="3"/>
  <c r="AI41" i="3"/>
  <c r="AI68" i="3"/>
  <c r="AI51" i="3"/>
  <c r="AI70" i="3"/>
  <c r="AI22" i="3"/>
  <c r="AI98" i="3"/>
  <c r="AI86" i="3"/>
  <c r="AI90" i="3"/>
  <c r="AI35" i="3"/>
  <c r="AI14" i="3"/>
  <c r="AI100" i="3"/>
  <c r="AI96" i="3"/>
  <c r="AI62" i="3"/>
  <c r="AI43" i="3"/>
  <c r="AI88" i="3"/>
  <c r="AI94" i="3"/>
  <c r="AI45" i="3"/>
  <c r="AI80" i="3"/>
  <c r="AI74" i="3"/>
  <c r="AI64" i="3"/>
  <c r="AI16" i="3"/>
  <c r="AI12" i="3"/>
  <c r="AI78" i="3"/>
  <c r="AI4" i="3"/>
  <c r="AI66" i="3"/>
  <c r="AI87" i="3"/>
  <c r="AI26" i="3"/>
  <c r="AI6" i="3"/>
  <c r="AI47" i="3"/>
  <c r="AI83" i="3"/>
  <c r="AI20" i="3"/>
  <c r="AI85" i="3"/>
  <c r="AI28" i="3"/>
  <c r="AI60" i="3"/>
  <c r="AI37" i="3"/>
  <c r="AI84" i="3"/>
  <c r="AF98" i="5"/>
  <c r="W98" i="5"/>
  <c r="X98" i="5"/>
  <c r="AC98" i="5"/>
  <c r="AE98" i="5"/>
  <c r="Z98" i="5"/>
  <c r="V98" i="5"/>
  <c r="AD98" i="5"/>
  <c r="Y98" i="5"/>
  <c r="U98" i="5"/>
  <c r="AI39" i="3"/>
  <c r="AI92" i="3"/>
  <c r="AG101" i="3"/>
  <c r="C12" i="2" s="1"/>
  <c r="AI10" i="3"/>
  <c r="Y101" i="3"/>
  <c r="C14" i="2" s="1"/>
  <c r="AI18" i="3"/>
  <c r="AF101" i="3"/>
  <c r="B12" i="2" s="1"/>
  <c r="AI82" i="3"/>
  <c r="AI79" i="3"/>
  <c r="AI57" i="3"/>
  <c r="AI73" i="3"/>
  <c r="AI52" i="3"/>
  <c r="AI46" i="3"/>
  <c r="AI31" i="3"/>
  <c r="AI29" i="3"/>
  <c r="AI27" i="3"/>
  <c r="AI25" i="3"/>
  <c r="AI23" i="3"/>
  <c r="AI21" i="3"/>
  <c r="AI19" i="3"/>
  <c r="AI17" i="3"/>
  <c r="AI15" i="3"/>
  <c r="AI13" i="3"/>
  <c r="AI9" i="3"/>
  <c r="AI5" i="3"/>
  <c r="AA101" i="3"/>
  <c r="C15" i="2" s="1"/>
  <c r="AI48" i="3"/>
  <c r="X101" i="3"/>
  <c r="B14" i="2" s="1"/>
  <c r="B22" i="2" s="1"/>
  <c r="AI54" i="3"/>
  <c r="AI38" i="3"/>
  <c r="AI34" i="3"/>
  <c r="AI67" i="3"/>
  <c r="V101" i="3"/>
  <c r="AI77" i="3"/>
  <c r="AI69" i="3"/>
  <c r="AI61" i="3"/>
  <c r="AI71" i="3"/>
  <c r="AI63" i="3"/>
  <c r="AI65" i="3"/>
  <c r="AI44" i="3"/>
  <c r="AI36" i="3"/>
  <c r="AI33" i="3"/>
  <c r="AI42" i="3"/>
  <c r="W101" i="3"/>
  <c r="AI58" i="3"/>
  <c r="AI32" i="3"/>
  <c r="AD101" i="3"/>
  <c r="AI50" i="3"/>
  <c r="AE101" i="3"/>
  <c r="C11" i="2" s="1"/>
  <c r="AI81" i="3"/>
  <c r="AI11" i="3"/>
  <c r="AI59" i="3"/>
  <c r="AI40" i="3"/>
  <c r="Z101" i="3"/>
  <c r="B15" i="2" s="1"/>
  <c r="AH7" i="3" l="1"/>
  <c r="AH8" i="3"/>
  <c r="B11" i="2"/>
  <c r="B19" i="2" s="1"/>
  <c r="AI8" i="3"/>
  <c r="AI3" i="3"/>
  <c r="O101" i="3"/>
  <c r="AI7" i="3"/>
  <c r="B23" i="2"/>
  <c r="D23" i="2"/>
  <c r="D22" i="2"/>
  <c r="AK101" i="3" l="1"/>
  <c r="C13" i="2" s="1"/>
  <c r="C19" i="2" s="1"/>
  <c r="AI101" i="3"/>
  <c r="C10" i="2" s="1"/>
  <c r="D24" i="2" s="1"/>
  <c r="AH101" i="3"/>
  <c r="B10" i="2" s="1"/>
  <c r="B24" i="2" s="1"/>
  <c r="H23" i="2"/>
  <c r="H22" i="2"/>
  <c r="H24" i="2" l="1"/>
  <c r="H26" i="2" s="1"/>
  <c r="B7" i="2" l="1"/>
</calcChain>
</file>

<file path=xl/sharedStrings.xml><?xml version="1.0" encoding="utf-8"?>
<sst xmlns="http://schemas.openxmlformats.org/spreadsheetml/2006/main" count="217" uniqueCount="140">
  <si>
    <t>Instructions and information</t>
  </si>
  <si>
    <t>TAX INVOICE / RECEIPT</t>
  </si>
  <si>
    <t>Clubs</t>
  </si>
  <si>
    <t xml:space="preserve"> Australian National Sportfishing Association Queensland Branch Inc</t>
  </si>
  <si>
    <t>Bribie Island SFC</t>
  </si>
  <si>
    <t>Bundaberg SFC</t>
  </si>
  <si>
    <t xml:space="preserve">Club:  </t>
  </si>
  <si>
    <t>Burdekin District SFC</t>
  </si>
  <si>
    <t>Submission Date (dd/mm/yyyy):</t>
  </si>
  <si>
    <t>Amount Due</t>
  </si>
  <si>
    <t>Cairns Sportfishing Club</t>
  </si>
  <si>
    <t>Cheque No (if applicable):</t>
  </si>
  <si>
    <t>Cardwell SFC</t>
  </si>
  <si>
    <t>Member Summary</t>
  </si>
  <si>
    <t>Full Year</t>
  </si>
  <si>
    <t>Half Year</t>
  </si>
  <si>
    <t>Short Term</t>
  </si>
  <si>
    <t>LIFE</t>
  </si>
  <si>
    <t>Number of Families</t>
  </si>
  <si>
    <t>Senior Family Members</t>
  </si>
  <si>
    <t>Hinchinbrook SFC</t>
  </si>
  <si>
    <t>Junior Family Members</t>
  </si>
  <si>
    <t>Ipswich United SFC</t>
  </si>
  <si>
    <t>Senior Single Members</t>
  </si>
  <si>
    <t>Keppel Bay SFC</t>
  </si>
  <si>
    <t>Junior Single Members</t>
  </si>
  <si>
    <t>Kingaroy SFC</t>
  </si>
  <si>
    <t>Short Term Members</t>
  </si>
  <si>
    <t>Maryborough SFC</t>
  </si>
  <si>
    <t>Life Members</t>
  </si>
  <si>
    <t>Brisbane SFC</t>
  </si>
  <si>
    <t>Total Members</t>
  </si>
  <si>
    <t>NQ Flyfishers</t>
  </si>
  <si>
    <t>DETAILS OF MEMBERSHIP NUMBERS AND FEES PAID</t>
  </si>
  <si>
    <t>Southern Brisbane SFC</t>
  </si>
  <si>
    <t>CATERGORY</t>
  </si>
  <si>
    <t>Full Year Subtotal</t>
  </si>
  <si>
    <t>FULL YEAR FEES</t>
  </si>
  <si>
    <t>Half Year Subtotal</t>
  </si>
  <si>
    <t>HALF YEAR FEES</t>
  </si>
  <si>
    <t>SHORT TERM FEES</t>
  </si>
  <si>
    <t>SHORT  TERM TOTAL</t>
  </si>
  <si>
    <t>TOTAL FEES</t>
  </si>
  <si>
    <t>Sunshine Coast SFC</t>
  </si>
  <si>
    <t>Senior</t>
  </si>
  <si>
    <t>Townsville Saltwater</t>
  </si>
  <si>
    <t>Junior</t>
  </si>
  <si>
    <t>Weipa SFC</t>
  </si>
  <si>
    <t>Family</t>
  </si>
  <si>
    <t>TOTAL AMOUNT PAID</t>
  </si>
  <si>
    <t>Role</t>
  </si>
  <si>
    <t>Surname</t>
  </si>
  <si>
    <t>First Name</t>
  </si>
  <si>
    <t>Postal Address</t>
  </si>
  <si>
    <t>Suburb</t>
  </si>
  <si>
    <t>Post Code</t>
  </si>
  <si>
    <t>Date of Birth</t>
  </si>
  <si>
    <t>Female/Male</t>
  </si>
  <si>
    <t>Phone</t>
  </si>
  <si>
    <t>Email</t>
  </si>
  <si>
    <t>Single/Family</t>
  </si>
  <si>
    <t>Full/Half Year</t>
  </si>
  <si>
    <t>Senior/Junior</t>
  </si>
  <si>
    <t>ANSA Fee</t>
  </si>
  <si>
    <t>Submission Date</t>
  </si>
  <si>
    <t>Club</t>
  </si>
  <si>
    <t>full year</t>
  </si>
  <si>
    <t>half year</t>
  </si>
  <si>
    <t>single</t>
  </si>
  <si>
    <t>family</t>
  </si>
  <si>
    <t>senior</t>
  </si>
  <si>
    <t>junior</t>
  </si>
  <si>
    <t>senior single full year</t>
  </si>
  <si>
    <t>senior single half year</t>
  </si>
  <si>
    <t>junior single full year</t>
  </si>
  <si>
    <t>junior single half year</t>
  </si>
  <si>
    <t>family full year</t>
  </si>
  <si>
    <t>family half year</t>
  </si>
  <si>
    <t>senior family full year</t>
  </si>
  <si>
    <t>senior family half year</t>
  </si>
  <si>
    <t>junior family full year</t>
  </si>
  <si>
    <t>junior family half year</t>
  </si>
  <si>
    <t>family count</t>
  </si>
  <si>
    <t>Family Half Year Count</t>
  </si>
  <si>
    <t>Male</t>
  </si>
  <si>
    <t>Single</t>
  </si>
  <si>
    <t>Member</t>
  </si>
  <si>
    <t>Female</t>
  </si>
  <si>
    <t>Secretary</t>
  </si>
  <si>
    <t>President</t>
  </si>
  <si>
    <t>Treasurer</t>
  </si>
  <si>
    <t>Vice President</t>
  </si>
  <si>
    <t>Promotions</t>
  </si>
  <si>
    <t>Recorder</t>
  </si>
  <si>
    <t>Research</t>
  </si>
  <si>
    <t>Captain</t>
  </si>
  <si>
    <t>Other</t>
  </si>
  <si>
    <t>Total</t>
  </si>
  <si>
    <t>Count</t>
  </si>
  <si>
    <t>Life Member</t>
  </si>
  <si>
    <t>If you have any issues - please feel free to email Andrew Doherty (Treasuruer) at andrew.d@hotmail.com.au</t>
  </si>
  <si>
    <t>Hinchinbrook Flyfishers</t>
  </si>
  <si>
    <t>FAMILY MEMBERSHIP</t>
  </si>
  <si>
    <t>1. Members of the same family must be recorded in consecutive rows with the same address for a $0 payment amount to be recorded for additional members of a family.</t>
  </si>
  <si>
    <t xml:space="preserve">4. If single and family members are using the same 'address' please review fee allocation as the automated fee calculator uses 'address' to distiguish between family &amp; single memberships </t>
  </si>
  <si>
    <t>INDIVIDUAL MEMBERSHIP</t>
  </si>
  <si>
    <t>2. Junior membership = up to 16 years old</t>
  </si>
  <si>
    <t xml:space="preserve">1. Senior membership = 16 years and older. </t>
  </si>
  <si>
    <t>SHORT-TERM MEMBERSHIP</t>
  </si>
  <si>
    <t xml:space="preserve">1. The short term form is only to be used to provide limited short term membership of up to a week (or less) for participants at an ANSA QLD Club run and endorsed event. </t>
  </si>
  <si>
    <t>LIFE MEMBERSHIP</t>
  </si>
  <si>
    <t>1. The life member form is only to be used for officially recognised ANSA QLD life members.</t>
  </si>
  <si>
    <t>MEMBERSHIP PAYMENT</t>
  </si>
  <si>
    <t>MEMBERSHIP FORMS</t>
  </si>
  <si>
    <r>
      <t xml:space="preserve">1. For direct bank deposit please make sure you enter the club name as the name and label as ANSA Membership. </t>
    </r>
    <r>
      <rPr>
        <b/>
        <sz val="11"/>
        <color theme="1"/>
        <rFont val="Calibri"/>
        <family val="2"/>
        <scheme val="minor"/>
      </rPr>
      <t>Bank details have changed for 2018-19 and are: BSB:   034073 A/C NO: 314049 NAME: ANSA QLD</t>
    </r>
  </si>
  <si>
    <t xml:space="preserve">3. All queries and completed forms MUST be submitted electronically to Qld Sportfishers Treasurer Andrew Doherty at andrew.d@hotmail.com.au to ensure insurance and member services can be offered by ANSA QLD to members. </t>
  </si>
  <si>
    <t>4. Printed forms mailed to the ANSA QLD post box are not required or used by ANSA QLD.</t>
  </si>
  <si>
    <t>1. ANSA QLD reguarly updates membership forms, please use the link via the website whenever making a new membership submission - https://www.ansaqld.com.au/joining-ansa</t>
  </si>
  <si>
    <t>2. Yellow shaded cells must to be filled out on membership form (as well as payment form).</t>
  </si>
  <si>
    <t>3. Grey shaded cells are automatically populated once details are entered into yellow cells</t>
  </si>
  <si>
    <t>5. For Role, the default is Member. There are other roles to select from the drop down box</t>
  </si>
  <si>
    <t xml:space="preserve">2. Once a family member has reached the age of 16 they must be entered as a senior, unless they are a full time student under the age of 24yrs (see below for more info) </t>
  </si>
  <si>
    <t>4. All fields in a row are mandatory, except phone number and email address (which are highly recommended). All mandatory fields must be completed correctly for payment to be calculated</t>
  </si>
  <si>
    <t xml:space="preserve">2. Short term membership benefits and insurance coverage only applies for the duration of that endorsed event. </t>
  </si>
  <si>
    <t>6. Half yearly membership only applies to new members joining from 1st January</t>
  </si>
  <si>
    <t>Student Family Member</t>
  </si>
  <si>
    <t>Full time Student</t>
  </si>
  <si>
    <t>No</t>
  </si>
  <si>
    <t>Yes</t>
  </si>
  <si>
    <r>
      <t xml:space="preserve">3. Student Family Member - Family membership may include a family member who is over 16yrs and under 24yrs,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who is a full time student.</t>
    </r>
  </si>
  <si>
    <t>Full Time Student       16-23 years</t>
  </si>
  <si>
    <t>Senior Family Student Count (Half Year)</t>
  </si>
  <si>
    <t>Senior Family Student Count (Full Year)</t>
  </si>
  <si>
    <t xml:space="preserve">2. All cheques should be made payable to ANSA Qld Inc,  marked "NOT NEGOTIABLE" and posted to PO Box 896 Ingham QLD 4850. </t>
  </si>
  <si>
    <t>PO Box 896, Ingham, QLD, 4850, ABN: 15 680 672 210</t>
  </si>
  <si>
    <r>
      <t xml:space="preserve">Please note that there has been a change to QLD Sportfishers mailing address. The new address is…                                             </t>
    </r>
    <r>
      <rPr>
        <b/>
        <i/>
        <sz val="11"/>
        <color rgb="FFFF0000"/>
        <rFont val="Arial"/>
        <family val="2"/>
      </rPr>
      <t>PO Box 896, Ingham, QLD, 4850</t>
    </r>
  </si>
  <si>
    <t>Short Term Members Junior</t>
  </si>
  <si>
    <t>Short Term Members Senior</t>
  </si>
  <si>
    <t>2025/26 Membership Year</t>
  </si>
  <si>
    <t>Redcliffe Peninsula Game &amp; SFC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</si>
</sst>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164" formatCode="&quot;$&quot;#,##0.00"/>
    <numFmt numFmtId="165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0" tint="-4.9989318521683403E-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u/>
      <sz val="9"/>
      <color indexed="12"/>
      <name val="Times New Roman"/>
      <family val="1"/>
    </font>
    <font>
      <u/>
      <sz val="10"/>
      <color rgb="FF0070C0"/>
      <name val="Arial"/>
      <family val="2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3" fillId="0" borderId="6" xfId="1" applyFont="1" applyBorder="1" applyAlignment="1">
      <alignment horizontal="left"/>
    </xf>
    <xf numFmtId="0" fontId="3" fillId="0" borderId="0" xfId="1" applyFont="1" applyAlignment="1">
      <alignment horizontal="left"/>
    </xf>
    <xf numFmtId="164" fontId="9" fillId="4" borderId="11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9" fillId="4" borderId="11" xfId="1" applyFont="1" applyFill="1" applyBorder="1" applyAlignment="1">
      <alignment horizontal="right"/>
    </xf>
    <xf numFmtId="0" fontId="9" fillId="4" borderId="11" xfId="0" applyFont="1" applyFill="1" applyBorder="1" applyAlignment="1">
      <alignment horizontal="right"/>
    </xf>
    <xf numFmtId="0" fontId="9" fillId="4" borderId="11" xfId="0" applyFont="1" applyFill="1" applyBorder="1"/>
    <xf numFmtId="0" fontId="12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4" fillId="0" borderId="21" xfId="1" applyFont="1" applyBorder="1"/>
    <xf numFmtId="6" fontId="9" fillId="4" borderId="11" xfId="1" applyNumberFormat="1" applyFont="1" applyFill="1" applyBorder="1" applyAlignment="1">
      <alignment horizontal="center"/>
    </xf>
    <xf numFmtId="164" fontId="14" fillId="4" borderId="22" xfId="1" applyNumberFormat="1" applyFont="1" applyFill="1" applyBorder="1" applyAlignment="1">
      <alignment horizontal="center"/>
    </xf>
    <xf numFmtId="0" fontId="4" fillId="0" borderId="23" xfId="1" applyFont="1" applyBorder="1" applyAlignment="1">
      <alignment wrapText="1"/>
    </xf>
    <xf numFmtId="6" fontId="9" fillId="4" borderId="11" xfId="1" applyNumberFormat="1" applyFont="1" applyFill="1" applyBorder="1" applyAlignment="1">
      <alignment horizontal="center" vertical="center"/>
    </xf>
    <xf numFmtId="6" fontId="4" fillId="0" borderId="11" xfId="1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164" fontId="14" fillId="4" borderId="5" xfId="1" applyNumberFormat="1" applyFont="1" applyFill="1" applyBorder="1" applyAlignment="1">
      <alignment horizontal="center"/>
    </xf>
    <xf numFmtId="164" fontId="14" fillId="4" borderId="28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0" xfId="1" applyFont="1" applyFill="1"/>
    <xf numFmtId="0" fontId="6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left"/>
    </xf>
    <xf numFmtId="0" fontId="12" fillId="2" borderId="0" xfId="1" applyFont="1" applyFill="1"/>
    <xf numFmtId="0" fontId="6" fillId="2" borderId="0" xfId="1" applyFont="1" applyFill="1"/>
    <xf numFmtId="0" fontId="12" fillId="2" borderId="0" xfId="1" applyFont="1" applyFill="1" applyAlignment="1">
      <alignment horizontal="left"/>
    </xf>
    <xf numFmtId="0" fontId="15" fillId="0" borderId="11" xfId="1" applyFont="1" applyBorder="1" applyAlignment="1">
      <alignment horizontal="center" vertical="center" wrapText="1"/>
    </xf>
    <xf numFmtId="14" fontId="15" fillId="0" borderId="11" xfId="1" applyNumberFormat="1" applyFont="1" applyBorder="1" applyAlignment="1">
      <alignment horizontal="center" vertical="center" wrapText="1"/>
    </xf>
    <xf numFmtId="49" fontId="15" fillId="0" borderId="11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14" fontId="17" fillId="0" borderId="0" xfId="1" applyNumberFormat="1" applyFont="1" applyAlignment="1">
      <alignment horizontal="center" vertical="center" wrapText="1"/>
    </xf>
    <xf numFmtId="1" fontId="18" fillId="4" borderId="11" xfId="1" applyNumberFormat="1" applyFont="1" applyFill="1" applyBorder="1" applyAlignment="1">
      <alignment horizontal="center" vertical="center" wrapText="1"/>
    </xf>
    <xf numFmtId="165" fontId="18" fillId="4" borderId="11" xfId="1" applyNumberFormat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14" fontId="18" fillId="0" borderId="11" xfId="1" applyNumberFormat="1" applyFont="1" applyBorder="1" applyAlignment="1">
      <alignment horizontal="center" vertical="center" wrapText="1"/>
    </xf>
    <xf numFmtId="49" fontId="18" fillId="0" borderId="11" xfId="1" applyNumberFormat="1" applyFont="1" applyBorder="1" applyAlignment="1">
      <alignment horizontal="center" vertical="center" wrapText="1"/>
    </xf>
    <xf numFmtId="165" fontId="15" fillId="4" borderId="11" xfId="1" applyNumberFormat="1" applyFont="1" applyFill="1" applyBorder="1" applyAlignment="1">
      <alignment horizontal="center" vertical="center" wrapText="1"/>
    </xf>
    <xf numFmtId="14" fontId="18" fillId="2" borderId="0" xfId="1" applyNumberFormat="1" applyFont="1" applyFill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14" fontId="17" fillId="5" borderId="0" xfId="1" applyNumberFormat="1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8" fillId="6" borderId="11" xfId="1" applyFont="1" applyFill="1" applyBorder="1" applyAlignment="1" applyProtection="1">
      <alignment horizontal="center" vertical="center" wrapText="1"/>
      <protection locked="0"/>
    </xf>
    <xf numFmtId="49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19" fillId="6" borderId="11" xfId="1" applyFont="1" applyFill="1" applyBorder="1" applyAlignment="1" applyProtection="1">
      <alignment horizontal="center" vertical="center" wrapText="1"/>
      <protection locked="0"/>
    </xf>
    <xf numFmtId="0" fontId="20" fillId="6" borderId="11" xfId="2" applyFill="1" applyBorder="1" applyAlignment="1" applyProtection="1">
      <alignment horizontal="center" vertical="center" wrapText="1"/>
      <protection locked="0"/>
    </xf>
    <xf numFmtId="14" fontId="18" fillId="6" borderId="11" xfId="1" applyNumberFormat="1" applyFont="1" applyFill="1" applyBorder="1" applyAlignment="1" applyProtection="1">
      <alignment horizontal="center" vertical="center" wrapText="1"/>
      <protection locked="0"/>
    </xf>
    <xf numFmtId="14" fontId="4" fillId="6" borderId="10" xfId="1" applyNumberFormat="1" applyFont="1" applyFill="1" applyBorder="1" applyProtection="1">
      <protection locked="0"/>
    </xf>
    <xf numFmtId="0" fontId="9" fillId="6" borderId="11" xfId="1" applyFont="1" applyFill="1" applyBorder="1" applyAlignment="1" applyProtection="1">
      <alignment horizontal="left"/>
      <protection locked="0"/>
    </xf>
    <xf numFmtId="0" fontId="3" fillId="0" borderId="0" xfId="1" applyFont="1" applyAlignment="1" applyProtection="1">
      <alignment horizontal="left"/>
      <protection locked="0"/>
    </xf>
    <xf numFmtId="164" fontId="18" fillId="4" borderId="11" xfId="1" applyNumberFormat="1" applyFont="1" applyFill="1" applyBorder="1" applyAlignment="1">
      <alignment horizontal="center" vertical="center" wrapText="1"/>
    </xf>
    <xf numFmtId="164" fontId="15" fillId="4" borderId="11" xfId="1" applyNumberFormat="1" applyFont="1" applyFill="1" applyBorder="1" applyAlignment="1">
      <alignment horizontal="center" vertical="center" wrapText="1"/>
    </xf>
    <xf numFmtId="0" fontId="14" fillId="0" borderId="29" xfId="1" applyFont="1" applyBorder="1" applyAlignment="1">
      <alignment vertical="center"/>
    </xf>
    <xf numFmtId="0" fontId="14" fillId="0" borderId="5" xfId="1" applyFont="1" applyBorder="1" applyAlignment="1">
      <alignment vertical="center"/>
    </xf>
    <xf numFmtId="0" fontId="8" fillId="0" borderId="0" xfId="0" applyFont="1"/>
    <xf numFmtId="8" fontId="4" fillId="0" borderId="11" xfId="1" applyNumberFormat="1" applyFont="1" applyBorder="1" applyAlignment="1">
      <alignment horizontal="center"/>
    </xf>
    <xf numFmtId="8" fontId="4" fillId="0" borderId="11" xfId="1" applyNumberFormat="1" applyFont="1" applyBorder="1" applyAlignment="1">
      <alignment horizontal="center" vertical="center"/>
    </xf>
    <xf numFmtId="0" fontId="14" fillId="0" borderId="29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" fillId="0" borderId="30" xfId="0" applyFont="1" applyBorder="1"/>
    <xf numFmtId="0" fontId="0" fillId="0" borderId="31" xfId="0" applyBorder="1"/>
    <xf numFmtId="0" fontId="0" fillId="0" borderId="32" xfId="0" applyBorder="1"/>
    <xf numFmtId="0" fontId="0" fillId="6" borderId="33" xfId="0" applyFill="1" applyBorder="1"/>
    <xf numFmtId="0" fontId="0" fillId="6" borderId="0" xfId="0" applyFill="1"/>
    <xf numFmtId="0" fontId="0" fillId="0" borderId="34" xfId="0" applyBorder="1"/>
    <xf numFmtId="0" fontId="0" fillId="4" borderId="33" xfId="0" applyFill="1" applyBorder="1"/>
    <xf numFmtId="0" fontId="0" fillId="4" borderId="0" xfId="0" applyFill="1"/>
    <xf numFmtId="0" fontId="0" fillId="0" borderId="33" xfId="0" applyBorder="1"/>
    <xf numFmtId="0" fontId="1" fillId="0" borderId="0" xfId="0" applyFont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" fillId="0" borderId="33" xfId="0" applyFont="1" applyBorder="1"/>
    <xf numFmtId="0" fontId="24" fillId="0" borderId="33" xfId="0" applyFont="1" applyBorder="1"/>
    <xf numFmtId="0" fontId="3" fillId="0" borderId="0" xfId="1" applyFont="1" applyAlignment="1">
      <alignment vertical="center" textRotation="90" wrapText="1"/>
    </xf>
    <xf numFmtId="0" fontId="3" fillId="0" borderId="13" xfId="1" applyFont="1" applyBorder="1" applyAlignment="1">
      <alignment horizontal="center"/>
    </xf>
    <xf numFmtId="0" fontId="5" fillId="7" borderId="0" xfId="1" applyFont="1" applyFill="1" applyAlignment="1" applyProtection="1">
      <alignment horizontal="left"/>
      <protection locked="0"/>
    </xf>
    <xf numFmtId="0" fontId="3" fillId="7" borderId="0" xfId="1" applyFont="1" applyFill="1" applyAlignment="1">
      <alignment horizontal="center" vertical="center"/>
    </xf>
    <xf numFmtId="0" fontId="9" fillId="4" borderId="13" xfId="1" applyFont="1" applyFill="1" applyBorder="1" applyAlignment="1">
      <alignment horizontal="center"/>
    </xf>
    <xf numFmtId="165" fontId="17" fillId="5" borderId="0" xfId="1" applyNumberFormat="1" applyFont="1" applyFill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6" borderId="7" xfId="1" applyFont="1" applyFill="1" applyBorder="1" applyAlignment="1" applyProtection="1">
      <alignment horizontal="center" vertical="center"/>
      <protection locked="0"/>
    </xf>
    <xf numFmtId="0" fontId="6" fillId="6" borderId="8" xfId="1" applyFont="1" applyFill="1" applyBorder="1" applyAlignment="1" applyProtection="1">
      <alignment horizontal="center" vertical="center"/>
      <protection locked="0"/>
    </xf>
    <xf numFmtId="0" fontId="9" fillId="4" borderId="10" xfId="1" applyFont="1" applyFill="1" applyBorder="1" applyAlignment="1">
      <alignment horizontal="center"/>
    </xf>
    <xf numFmtId="0" fontId="9" fillId="4" borderId="12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25" fillId="0" borderId="38" xfId="1" applyFont="1" applyBorder="1" applyAlignment="1">
      <alignment horizontal="center" vertical="center" wrapText="1"/>
    </xf>
    <xf numFmtId="0" fontId="25" fillId="0" borderId="39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41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3" xfId="1" applyFont="1" applyBorder="1" applyAlignment="1">
      <alignment horizontal="center" vertical="center" wrapText="1"/>
    </xf>
    <xf numFmtId="0" fontId="25" fillId="0" borderId="44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6" fontId="4" fillId="0" borderId="10" xfId="1" applyNumberFormat="1" applyFont="1" applyBorder="1" applyAlignment="1">
      <alignment horizontal="center"/>
    </xf>
    <xf numFmtId="6" fontId="4" fillId="0" borderId="12" xfId="1" applyNumberFormat="1" applyFont="1" applyBorder="1" applyAlignment="1">
      <alignment horizontal="center"/>
    </xf>
    <xf numFmtId="6" fontId="4" fillId="0" borderId="13" xfId="1" applyNumberFormat="1" applyFont="1" applyBorder="1" applyAlignment="1">
      <alignment horizontal="center"/>
    </xf>
    <xf numFmtId="6" fontId="4" fillId="5" borderId="10" xfId="1" applyNumberFormat="1" applyFont="1" applyFill="1" applyBorder="1" applyAlignment="1">
      <alignment horizontal="center"/>
    </xf>
    <xf numFmtId="6" fontId="4" fillId="5" borderId="12" xfId="1" applyNumberFormat="1" applyFont="1" applyFill="1" applyBorder="1" applyAlignment="1">
      <alignment horizontal="center"/>
    </xf>
    <xf numFmtId="6" fontId="4" fillId="5" borderId="13" xfId="1" applyNumberFormat="1" applyFont="1" applyFill="1" applyBorder="1" applyAlignment="1">
      <alignment horizontal="center"/>
    </xf>
    <xf numFmtId="6" fontId="4" fillId="0" borderId="7" xfId="1" applyNumberFormat="1" applyFont="1" applyBorder="1" applyAlignment="1">
      <alignment horizontal="center" vertical="center"/>
    </xf>
    <xf numFmtId="6" fontId="4" fillId="0" borderId="8" xfId="1" applyNumberFormat="1" applyFont="1" applyBorder="1" applyAlignment="1">
      <alignment horizontal="center" vertical="center"/>
    </xf>
    <xf numFmtId="6" fontId="4" fillId="0" borderId="9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right"/>
    </xf>
    <xf numFmtId="0" fontId="3" fillId="0" borderId="26" xfId="1" applyFont="1" applyBorder="1" applyAlignment="1">
      <alignment horizontal="right"/>
    </xf>
    <xf numFmtId="0" fontId="3" fillId="0" borderId="27" xfId="1" applyFont="1" applyBorder="1" applyAlignment="1">
      <alignment horizontal="right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FF00"/>
      <color rgb="FFFFFF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workbookViewId="0">
      <selection activeCell="S17" sqref="S17"/>
    </sheetView>
  </sheetViews>
  <sheetFormatPr defaultColWidth="9.140625" defaultRowHeight="15" x14ac:dyDescent="0.25"/>
  <sheetData>
    <row r="1" spans="1:23" ht="21.95" customHeight="1" x14ac:dyDescent="0.2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1"/>
    </row>
    <row r="2" spans="1:23" ht="9.9499999999999993" customHeight="1" x14ac:dyDescent="0.25">
      <c r="A2" s="92"/>
      <c r="W2" s="84"/>
    </row>
    <row r="3" spans="1:23" ht="21.95" customHeight="1" x14ac:dyDescent="0.25">
      <c r="A3" s="92" t="s">
        <v>113</v>
      </c>
      <c r="W3" s="84"/>
    </row>
    <row r="4" spans="1:23" ht="21.95" customHeight="1" x14ac:dyDescent="0.25">
      <c r="A4" s="87" t="s">
        <v>117</v>
      </c>
      <c r="W4" s="84"/>
    </row>
    <row r="5" spans="1:23" ht="21.95" customHeight="1" x14ac:dyDescent="0.25">
      <c r="A5" s="82" t="s">
        <v>118</v>
      </c>
      <c r="B5" s="83"/>
      <c r="C5" s="83"/>
      <c r="D5" s="83"/>
      <c r="E5" s="83"/>
      <c r="F5" s="83"/>
      <c r="G5" s="83"/>
      <c r="H5" s="83"/>
      <c r="I5" s="83"/>
      <c r="W5" s="84"/>
    </row>
    <row r="6" spans="1:23" ht="21.95" customHeight="1" x14ac:dyDescent="0.25">
      <c r="A6" s="85" t="s">
        <v>119</v>
      </c>
      <c r="B6" s="86"/>
      <c r="C6" s="86"/>
      <c r="D6" s="86"/>
      <c r="E6" s="86"/>
      <c r="F6" s="86"/>
      <c r="G6" s="86"/>
      <c r="H6" s="86"/>
      <c r="I6" s="86"/>
      <c r="W6" s="84"/>
    </row>
    <row r="7" spans="1:23" ht="21.95" customHeight="1" x14ac:dyDescent="0.25">
      <c r="A7" s="87" t="s">
        <v>122</v>
      </c>
      <c r="W7" s="84"/>
    </row>
    <row r="8" spans="1:23" ht="21.95" customHeight="1" x14ac:dyDescent="0.25">
      <c r="A8" s="87" t="s">
        <v>120</v>
      </c>
      <c r="W8" s="84"/>
    </row>
    <row r="9" spans="1:23" ht="21.95" customHeight="1" x14ac:dyDescent="0.25">
      <c r="A9" s="87" t="s">
        <v>124</v>
      </c>
      <c r="W9" s="84"/>
    </row>
    <row r="10" spans="1:23" ht="9.9499999999999993" customHeight="1" x14ac:dyDescent="0.25">
      <c r="A10" s="87"/>
      <c r="W10" s="84"/>
    </row>
    <row r="11" spans="1:23" ht="21.95" customHeight="1" x14ac:dyDescent="0.25">
      <c r="A11" s="92" t="s">
        <v>105</v>
      </c>
      <c r="W11" s="84"/>
    </row>
    <row r="12" spans="1:23" ht="21.95" customHeight="1" x14ac:dyDescent="0.25">
      <c r="A12" s="87" t="s">
        <v>107</v>
      </c>
      <c r="W12" s="84"/>
    </row>
    <row r="13" spans="1:23" ht="21.95" customHeight="1" x14ac:dyDescent="0.25">
      <c r="A13" s="87" t="s">
        <v>106</v>
      </c>
      <c r="W13" s="84"/>
    </row>
    <row r="14" spans="1:23" ht="9.9499999999999993" customHeight="1" x14ac:dyDescent="0.25">
      <c r="A14" s="87"/>
      <c r="W14" s="84"/>
    </row>
    <row r="15" spans="1:23" ht="21.95" customHeight="1" x14ac:dyDescent="0.25">
      <c r="A15" s="92" t="s">
        <v>102</v>
      </c>
      <c r="W15" s="84"/>
    </row>
    <row r="16" spans="1:23" ht="21.95" customHeight="1" x14ac:dyDescent="0.25">
      <c r="A16" s="87" t="s">
        <v>103</v>
      </c>
      <c r="W16" s="84"/>
    </row>
    <row r="17" spans="1:23" ht="21.95" customHeight="1" x14ac:dyDescent="0.25">
      <c r="A17" s="87" t="s">
        <v>121</v>
      </c>
      <c r="W17" s="84"/>
    </row>
    <row r="18" spans="1:23" ht="21.95" customHeight="1" x14ac:dyDescent="0.25">
      <c r="A18" s="87" t="s">
        <v>129</v>
      </c>
      <c r="W18" s="84"/>
    </row>
    <row r="19" spans="1:23" ht="21.95" customHeight="1" x14ac:dyDescent="0.25">
      <c r="A19" s="87" t="s">
        <v>104</v>
      </c>
      <c r="W19" s="84"/>
    </row>
    <row r="20" spans="1:23" ht="9.9499999999999993" customHeight="1" x14ac:dyDescent="0.25">
      <c r="A20" s="87"/>
      <c r="W20" s="84"/>
    </row>
    <row r="21" spans="1:23" ht="21.95" customHeight="1" x14ac:dyDescent="0.25">
      <c r="A21" s="92" t="s">
        <v>108</v>
      </c>
      <c r="W21" s="84"/>
    </row>
    <row r="22" spans="1:23" ht="21.95" customHeight="1" x14ac:dyDescent="0.25">
      <c r="A22" s="87" t="s">
        <v>109</v>
      </c>
      <c r="W22" s="84"/>
    </row>
    <row r="23" spans="1:23" ht="21.95" customHeight="1" x14ac:dyDescent="0.25">
      <c r="A23" s="87" t="s">
        <v>123</v>
      </c>
      <c r="W23" s="84"/>
    </row>
    <row r="24" spans="1:23" ht="9.9499999999999993" customHeight="1" x14ac:dyDescent="0.25">
      <c r="A24" s="87"/>
      <c r="W24" s="84"/>
    </row>
    <row r="25" spans="1:23" ht="21.95" customHeight="1" x14ac:dyDescent="0.25">
      <c r="A25" s="92" t="s">
        <v>110</v>
      </c>
      <c r="W25" s="84"/>
    </row>
    <row r="26" spans="1:23" ht="21.95" customHeight="1" x14ac:dyDescent="0.25">
      <c r="A26" s="87" t="s">
        <v>111</v>
      </c>
      <c r="W26" s="84"/>
    </row>
    <row r="27" spans="1:23" ht="9.9499999999999993" customHeight="1" x14ac:dyDescent="0.25">
      <c r="A27" s="87"/>
      <c r="W27" s="84"/>
    </row>
    <row r="28" spans="1:23" ht="21.95" customHeight="1" x14ac:dyDescent="0.25">
      <c r="A28" s="92" t="s">
        <v>112</v>
      </c>
      <c r="W28" s="84"/>
    </row>
    <row r="29" spans="1:23" ht="21.95" customHeight="1" x14ac:dyDescent="0.25">
      <c r="A29" s="87" t="s">
        <v>114</v>
      </c>
      <c r="L29" s="88"/>
      <c r="M29" s="88"/>
      <c r="N29" s="88"/>
      <c r="O29" s="88"/>
      <c r="P29" s="88"/>
      <c r="Q29" s="88"/>
      <c r="R29" s="88"/>
      <c r="S29" s="88"/>
      <c r="T29" s="88"/>
      <c r="W29" s="84"/>
    </row>
    <row r="30" spans="1:23" ht="21.95" customHeight="1" x14ac:dyDescent="0.25">
      <c r="A30" s="87" t="s">
        <v>133</v>
      </c>
      <c r="W30" s="84"/>
    </row>
    <row r="31" spans="1:23" ht="21.95" customHeight="1" x14ac:dyDescent="0.25">
      <c r="A31" s="87" t="s">
        <v>115</v>
      </c>
      <c r="W31" s="84"/>
    </row>
    <row r="32" spans="1:23" ht="21.95" customHeight="1" x14ac:dyDescent="0.25">
      <c r="A32" s="87" t="s">
        <v>116</v>
      </c>
      <c r="W32" s="84"/>
    </row>
    <row r="33" spans="1:23" ht="9.9499999999999993" customHeight="1" x14ac:dyDescent="0.25">
      <c r="A33" s="87"/>
      <c r="W33" s="84"/>
    </row>
    <row r="34" spans="1:23" ht="21.95" customHeight="1" x14ac:dyDescent="0.25">
      <c r="A34" s="93" t="s">
        <v>100</v>
      </c>
      <c r="W34" s="84"/>
    </row>
    <row r="35" spans="1:23" ht="15.75" thickBot="1" x14ac:dyDescent="0.3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9"/>
  <sheetViews>
    <sheetView tabSelected="1" workbookViewId="0">
      <selection activeCell="B5" sqref="B5:D5"/>
    </sheetView>
  </sheetViews>
  <sheetFormatPr defaultColWidth="15.85546875" defaultRowHeight="14.25" x14ac:dyDescent="0.2"/>
  <cols>
    <col min="1" max="1" width="42.28515625" style="3" bestFit="1" customWidth="1"/>
    <col min="2" max="2" width="23" style="3" bestFit="1" customWidth="1"/>
    <col min="3" max="8" width="15.85546875" style="3"/>
    <col min="9" max="9" width="15.85546875" style="1"/>
    <col min="10" max="10" width="15.85546875" style="2"/>
    <col min="11" max="32" width="15.85546875" style="1"/>
    <col min="33" max="256" width="15.85546875" style="3"/>
    <col min="257" max="257" width="42.28515625" style="3" bestFit="1" customWidth="1"/>
    <col min="258" max="258" width="23" style="3" bestFit="1" customWidth="1"/>
    <col min="259" max="512" width="15.85546875" style="3"/>
    <col min="513" max="513" width="42.28515625" style="3" bestFit="1" customWidth="1"/>
    <col min="514" max="514" width="23" style="3" bestFit="1" customWidth="1"/>
    <col min="515" max="768" width="15.85546875" style="3"/>
    <col min="769" max="769" width="42.28515625" style="3" bestFit="1" customWidth="1"/>
    <col min="770" max="770" width="23" style="3" bestFit="1" customWidth="1"/>
    <col min="771" max="1024" width="15.85546875" style="3"/>
    <col min="1025" max="1025" width="42.28515625" style="3" bestFit="1" customWidth="1"/>
    <col min="1026" max="1026" width="23" style="3" bestFit="1" customWidth="1"/>
    <col min="1027" max="1280" width="15.85546875" style="3"/>
    <col min="1281" max="1281" width="42.28515625" style="3" bestFit="1" customWidth="1"/>
    <col min="1282" max="1282" width="23" style="3" bestFit="1" customWidth="1"/>
    <col min="1283" max="1536" width="15.85546875" style="3"/>
    <col min="1537" max="1537" width="42.28515625" style="3" bestFit="1" customWidth="1"/>
    <col min="1538" max="1538" width="23" style="3" bestFit="1" customWidth="1"/>
    <col min="1539" max="1792" width="15.85546875" style="3"/>
    <col min="1793" max="1793" width="42.28515625" style="3" bestFit="1" customWidth="1"/>
    <col min="1794" max="1794" width="23" style="3" bestFit="1" customWidth="1"/>
    <col min="1795" max="2048" width="15.85546875" style="3"/>
    <col min="2049" max="2049" width="42.28515625" style="3" bestFit="1" customWidth="1"/>
    <col min="2050" max="2050" width="23" style="3" bestFit="1" customWidth="1"/>
    <col min="2051" max="2304" width="15.85546875" style="3"/>
    <col min="2305" max="2305" width="42.28515625" style="3" bestFit="1" customWidth="1"/>
    <col min="2306" max="2306" width="23" style="3" bestFit="1" customWidth="1"/>
    <col min="2307" max="2560" width="15.85546875" style="3"/>
    <col min="2561" max="2561" width="42.28515625" style="3" bestFit="1" customWidth="1"/>
    <col min="2562" max="2562" width="23" style="3" bestFit="1" customWidth="1"/>
    <col min="2563" max="2816" width="15.85546875" style="3"/>
    <col min="2817" max="2817" width="42.28515625" style="3" bestFit="1" customWidth="1"/>
    <col min="2818" max="2818" width="23" style="3" bestFit="1" customWidth="1"/>
    <col min="2819" max="3072" width="15.85546875" style="3"/>
    <col min="3073" max="3073" width="42.28515625" style="3" bestFit="1" customWidth="1"/>
    <col min="3074" max="3074" width="23" style="3" bestFit="1" customWidth="1"/>
    <col min="3075" max="3328" width="15.85546875" style="3"/>
    <col min="3329" max="3329" width="42.28515625" style="3" bestFit="1" customWidth="1"/>
    <col min="3330" max="3330" width="23" style="3" bestFit="1" customWidth="1"/>
    <col min="3331" max="3584" width="15.85546875" style="3"/>
    <col min="3585" max="3585" width="42.28515625" style="3" bestFit="1" customWidth="1"/>
    <col min="3586" max="3586" width="23" style="3" bestFit="1" customWidth="1"/>
    <col min="3587" max="3840" width="15.85546875" style="3"/>
    <col min="3841" max="3841" width="42.28515625" style="3" bestFit="1" customWidth="1"/>
    <col min="3842" max="3842" width="23" style="3" bestFit="1" customWidth="1"/>
    <col min="3843" max="4096" width="15.85546875" style="3"/>
    <col min="4097" max="4097" width="42.28515625" style="3" bestFit="1" customWidth="1"/>
    <col min="4098" max="4098" width="23" style="3" bestFit="1" customWidth="1"/>
    <col min="4099" max="4352" width="15.85546875" style="3"/>
    <col min="4353" max="4353" width="42.28515625" style="3" bestFit="1" customWidth="1"/>
    <col min="4354" max="4354" width="23" style="3" bestFit="1" customWidth="1"/>
    <col min="4355" max="4608" width="15.85546875" style="3"/>
    <col min="4609" max="4609" width="42.28515625" style="3" bestFit="1" customWidth="1"/>
    <col min="4610" max="4610" width="23" style="3" bestFit="1" customWidth="1"/>
    <col min="4611" max="4864" width="15.85546875" style="3"/>
    <col min="4865" max="4865" width="42.28515625" style="3" bestFit="1" customWidth="1"/>
    <col min="4866" max="4866" width="23" style="3" bestFit="1" customWidth="1"/>
    <col min="4867" max="5120" width="15.85546875" style="3"/>
    <col min="5121" max="5121" width="42.28515625" style="3" bestFit="1" customWidth="1"/>
    <col min="5122" max="5122" width="23" style="3" bestFit="1" customWidth="1"/>
    <col min="5123" max="5376" width="15.85546875" style="3"/>
    <col min="5377" max="5377" width="42.28515625" style="3" bestFit="1" customWidth="1"/>
    <col min="5378" max="5378" width="23" style="3" bestFit="1" customWidth="1"/>
    <col min="5379" max="5632" width="15.85546875" style="3"/>
    <col min="5633" max="5633" width="42.28515625" style="3" bestFit="1" customWidth="1"/>
    <col min="5634" max="5634" width="23" style="3" bestFit="1" customWidth="1"/>
    <col min="5635" max="5888" width="15.85546875" style="3"/>
    <col min="5889" max="5889" width="42.28515625" style="3" bestFit="1" customWidth="1"/>
    <col min="5890" max="5890" width="23" style="3" bestFit="1" customWidth="1"/>
    <col min="5891" max="6144" width="15.85546875" style="3"/>
    <col min="6145" max="6145" width="42.28515625" style="3" bestFit="1" customWidth="1"/>
    <col min="6146" max="6146" width="23" style="3" bestFit="1" customWidth="1"/>
    <col min="6147" max="6400" width="15.85546875" style="3"/>
    <col min="6401" max="6401" width="42.28515625" style="3" bestFit="1" customWidth="1"/>
    <col min="6402" max="6402" width="23" style="3" bestFit="1" customWidth="1"/>
    <col min="6403" max="6656" width="15.85546875" style="3"/>
    <col min="6657" max="6657" width="42.28515625" style="3" bestFit="1" customWidth="1"/>
    <col min="6658" max="6658" width="23" style="3" bestFit="1" customWidth="1"/>
    <col min="6659" max="6912" width="15.85546875" style="3"/>
    <col min="6913" max="6913" width="42.28515625" style="3" bestFit="1" customWidth="1"/>
    <col min="6914" max="6914" width="23" style="3" bestFit="1" customWidth="1"/>
    <col min="6915" max="7168" width="15.85546875" style="3"/>
    <col min="7169" max="7169" width="42.28515625" style="3" bestFit="1" customWidth="1"/>
    <col min="7170" max="7170" width="23" style="3" bestFit="1" customWidth="1"/>
    <col min="7171" max="7424" width="15.85546875" style="3"/>
    <col min="7425" max="7425" width="42.28515625" style="3" bestFit="1" customWidth="1"/>
    <col min="7426" max="7426" width="23" style="3" bestFit="1" customWidth="1"/>
    <col min="7427" max="7680" width="15.85546875" style="3"/>
    <col min="7681" max="7681" width="42.28515625" style="3" bestFit="1" customWidth="1"/>
    <col min="7682" max="7682" width="23" style="3" bestFit="1" customWidth="1"/>
    <col min="7683" max="7936" width="15.85546875" style="3"/>
    <col min="7937" max="7937" width="42.28515625" style="3" bestFit="1" customWidth="1"/>
    <col min="7938" max="7938" width="23" style="3" bestFit="1" customWidth="1"/>
    <col min="7939" max="8192" width="15.85546875" style="3"/>
    <col min="8193" max="8193" width="42.28515625" style="3" bestFit="1" customWidth="1"/>
    <col min="8194" max="8194" width="23" style="3" bestFit="1" customWidth="1"/>
    <col min="8195" max="8448" width="15.85546875" style="3"/>
    <col min="8449" max="8449" width="42.28515625" style="3" bestFit="1" customWidth="1"/>
    <col min="8450" max="8450" width="23" style="3" bestFit="1" customWidth="1"/>
    <col min="8451" max="8704" width="15.85546875" style="3"/>
    <col min="8705" max="8705" width="42.28515625" style="3" bestFit="1" customWidth="1"/>
    <col min="8706" max="8706" width="23" style="3" bestFit="1" customWidth="1"/>
    <col min="8707" max="8960" width="15.85546875" style="3"/>
    <col min="8961" max="8961" width="42.28515625" style="3" bestFit="1" customWidth="1"/>
    <col min="8962" max="8962" width="23" style="3" bestFit="1" customWidth="1"/>
    <col min="8963" max="9216" width="15.85546875" style="3"/>
    <col min="9217" max="9217" width="42.28515625" style="3" bestFit="1" customWidth="1"/>
    <col min="9218" max="9218" width="23" style="3" bestFit="1" customWidth="1"/>
    <col min="9219" max="9472" width="15.85546875" style="3"/>
    <col min="9473" max="9473" width="42.28515625" style="3" bestFit="1" customWidth="1"/>
    <col min="9474" max="9474" width="23" style="3" bestFit="1" customWidth="1"/>
    <col min="9475" max="9728" width="15.85546875" style="3"/>
    <col min="9729" max="9729" width="42.28515625" style="3" bestFit="1" customWidth="1"/>
    <col min="9730" max="9730" width="23" style="3" bestFit="1" customWidth="1"/>
    <col min="9731" max="9984" width="15.85546875" style="3"/>
    <col min="9985" max="9985" width="42.28515625" style="3" bestFit="1" customWidth="1"/>
    <col min="9986" max="9986" width="23" style="3" bestFit="1" customWidth="1"/>
    <col min="9987" max="10240" width="15.85546875" style="3"/>
    <col min="10241" max="10241" width="42.28515625" style="3" bestFit="1" customWidth="1"/>
    <col min="10242" max="10242" width="23" style="3" bestFit="1" customWidth="1"/>
    <col min="10243" max="10496" width="15.85546875" style="3"/>
    <col min="10497" max="10497" width="42.28515625" style="3" bestFit="1" customWidth="1"/>
    <col min="10498" max="10498" width="23" style="3" bestFit="1" customWidth="1"/>
    <col min="10499" max="10752" width="15.85546875" style="3"/>
    <col min="10753" max="10753" width="42.28515625" style="3" bestFit="1" customWidth="1"/>
    <col min="10754" max="10754" width="23" style="3" bestFit="1" customWidth="1"/>
    <col min="10755" max="11008" width="15.85546875" style="3"/>
    <col min="11009" max="11009" width="42.28515625" style="3" bestFit="1" customWidth="1"/>
    <col min="11010" max="11010" width="23" style="3" bestFit="1" customWidth="1"/>
    <col min="11011" max="11264" width="15.85546875" style="3"/>
    <col min="11265" max="11265" width="42.28515625" style="3" bestFit="1" customWidth="1"/>
    <col min="11266" max="11266" width="23" style="3" bestFit="1" customWidth="1"/>
    <col min="11267" max="11520" width="15.85546875" style="3"/>
    <col min="11521" max="11521" width="42.28515625" style="3" bestFit="1" customWidth="1"/>
    <col min="11522" max="11522" width="23" style="3" bestFit="1" customWidth="1"/>
    <col min="11523" max="11776" width="15.85546875" style="3"/>
    <col min="11777" max="11777" width="42.28515625" style="3" bestFit="1" customWidth="1"/>
    <col min="11778" max="11778" width="23" style="3" bestFit="1" customWidth="1"/>
    <col min="11779" max="12032" width="15.85546875" style="3"/>
    <col min="12033" max="12033" width="42.28515625" style="3" bestFit="1" customWidth="1"/>
    <col min="12034" max="12034" width="23" style="3" bestFit="1" customWidth="1"/>
    <col min="12035" max="12288" width="15.85546875" style="3"/>
    <col min="12289" max="12289" width="42.28515625" style="3" bestFit="1" customWidth="1"/>
    <col min="12290" max="12290" width="23" style="3" bestFit="1" customWidth="1"/>
    <col min="12291" max="12544" width="15.85546875" style="3"/>
    <col min="12545" max="12545" width="42.28515625" style="3" bestFit="1" customWidth="1"/>
    <col min="12546" max="12546" width="23" style="3" bestFit="1" customWidth="1"/>
    <col min="12547" max="12800" width="15.85546875" style="3"/>
    <col min="12801" max="12801" width="42.28515625" style="3" bestFit="1" customWidth="1"/>
    <col min="12802" max="12802" width="23" style="3" bestFit="1" customWidth="1"/>
    <col min="12803" max="13056" width="15.85546875" style="3"/>
    <col min="13057" max="13057" width="42.28515625" style="3" bestFit="1" customWidth="1"/>
    <col min="13058" max="13058" width="23" style="3" bestFit="1" customWidth="1"/>
    <col min="13059" max="13312" width="15.85546875" style="3"/>
    <col min="13313" max="13313" width="42.28515625" style="3" bestFit="1" customWidth="1"/>
    <col min="13314" max="13314" width="23" style="3" bestFit="1" customWidth="1"/>
    <col min="13315" max="13568" width="15.85546875" style="3"/>
    <col min="13569" max="13569" width="42.28515625" style="3" bestFit="1" customWidth="1"/>
    <col min="13570" max="13570" width="23" style="3" bestFit="1" customWidth="1"/>
    <col min="13571" max="13824" width="15.85546875" style="3"/>
    <col min="13825" max="13825" width="42.28515625" style="3" bestFit="1" customWidth="1"/>
    <col min="13826" max="13826" width="23" style="3" bestFit="1" customWidth="1"/>
    <col min="13827" max="14080" width="15.85546875" style="3"/>
    <col min="14081" max="14081" width="42.28515625" style="3" bestFit="1" customWidth="1"/>
    <col min="14082" max="14082" width="23" style="3" bestFit="1" customWidth="1"/>
    <col min="14083" max="14336" width="15.85546875" style="3"/>
    <col min="14337" max="14337" width="42.28515625" style="3" bestFit="1" customWidth="1"/>
    <col min="14338" max="14338" width="23" style="3" bestFit="1" customWidth="1"/>
    <col min="14339" max="14592" width="15.85546875" style="3"/>
    <col min="14593" max="14593" width="42.28515625" style="3" bestFit="1" customWidth="1"/>
    <col min="14594" max="14594" width="23" style="3" bestFit="1" customWidth="1"/>
    <col min="14595" max="14848" width="15.85546875" style="3"/>
    <col min="14849" max="14849" width="42.28515625" style="3" bestFit="1" customWidth="1"/>
    <col min="14850" max="14850" width="23" style="3" bestFit="1" customWidth="1"/>
    <col min="14851" max="15104" width="15.85546875" style="3"/>
    <col min="15105" max="15105" width="42.28515625" style="3" bestFit="1" customWidth="1"/>
    <col min="15106" max="15106" width="23" style="3" bestFit="1" customWidth="1"/>
    <col min="15107" max="15360" width="15.85546875" style="3"/>
    <col min="15361" max="15361" width="42.28515625" style="3" bestFit="1" customWidth="1"/>
    <col min="15362" max="15362" width="23" style="3" bestFit="1" customWidth="1"/>
    <col min="15363" max="15616" width="15.85546875" style="3"/>
    <col min="15617" max="15617" width="42.28515625" style="3" bestFit="1" customWidth="1"/>
    <col min="15618" max="15618" width="23" style="3" bestFit="1" customWidth="1"/>
    <col min="15619" max="15872" width="15.85546875" style="3"/>
    <col min="15873" max="15873" width="42.28515625" style="3" bestFit="1" customWidth="1"/>
    <col min="15874" max="15874" width="23" style="3" bestFit="1" customWidth="1"/>
    <col min="15875" max="16128" width="15.85546875" style="3"/>
    <col min="16129" max="16129" width="42.28515625" style="3" bestFit="1" customWidth="1"/>
    <col min="16130" max="16130" width="23" style="3" bestFit="1" customWidth="1"/>
    <col min="16131" max="16384" width="15.85546875" style="3"/>
  </cols>
  <sheetData>
    <row r="1" spans="1:31" ht="15.75" x14ac:dyDescent="0.25">
      <c r="A1" s="100" t="s">
        <v>1</v>
      </c>
      <c r="B1" s="101"/>
      <c r="C1" s="101"/>
      <c r="D1" s="101"/>
      <c r="E1" s="101"/>
      <c r="F1" s="101"/>
      <c r="G1" s="101"/>
      <c r="H1" s="102"/>
      <c r="J1" s="2" t="s">
        <v>2</v>
      </c>
      <c r="AC1" s="3"/>
      <c r="AD1" s="3"/>
      <c r="AE1" s="3"/>
    </row>
    <row r="2" spans="1:31" ht="15.75" x14ac:dyDescent="0.25">
      <c r="A2" s="103" t="s">
        <v>3</v>
      </c>
      <c r="B2" s="104"/>
      <c r="C2" s="104"/>
      <c r="D2" s="104"/>
      <c r="E2" s="104"/>
      <c r="F2" s="104"/>
      <c r="G2" s="104"/>
      <c r="H2" s="105"/>
      <c r="J2" s="2" t="s">
        <v>4</v>
      </c>
      <c r="AC2" s="3"/>
      <c r="AD2" s="3"/>
      <c r="AE2" s="3"/>
    </row>
    <row r="3" spans="1:31" ht="15.75" x14ac:dyDescent="0.2">
      <c r="A3" s="106" t="s">
        <v>134</v>
      </c>
      <c r="B3" s="107"/>
      <c r="C3" s="107"/>
      <c r="D3" s="107"/>
      <c r="E3" s="107"/>
      <c r="F3" s="107"/>
      <c r="G3" s="107"/>
      <c r="H3" s="108"/>
      <c r="J3" s="2" t="s">
        <v>30</v>
      </c>
      <c r="AC3" s="3"/>
      <c r="AD3" s="3"/>
      <c r="AE3" s="3"/>
    </row>
    <row r="4" spans="1:31" ht="15.6" customHeight="1" x14ac:dyDescent="0.25">
      <c r="A4" s="59"/>
      <c r="B4" s="60"/>
      <c r="C4" s="96" t="s">
        <v>138</v>
      </c>
      <c r="D4" s="97"/>
      <c r="E4" s="114" t="s">
        <v>135</v>
      </c>
      <c r="F4" s="115"/>
      <c r="G4" s="115"/>
      <c r="H4" s="116"/>
      <c r="J4" s="2" t="s">
        <v>5</v>
      </c>
      <c r="AC4" s="3"/>
      <c r="AD4" s="3"/>
      <c r="AE4" s="3"/>
    </row>
    <row r="5" spans="1:31" ht="15.75" x14ac:dyDescent="0.25">
      <c r="A5" s="4" t="s">
        <v>6</v>
      </c>
      <c r="B5" s="109"/>
      <c r="C5" s="110"/>
      <c r="D5" s="110"/>
      <c r="E5" s="117"/>
      <c r="F5" s="118"/>
      <c r="G5" s="118"/>
      <c r="H5" s="119"/>
      <c r="J5" s="2" t="s">
        <v>7</v>
      </c>
      <c r="AC5" s="3"/>
      <c r="AD5" s="3"/>
      <c r="AE5" s="3"/>
    </row>
    <row r="6" spans="1:31" ht="15.75" x14ac:dyDescent="0.25">
      <c r="A6" s="4" t="s">
        <v>8</v>
      </c>
      <c r="B6" s="67">
        <v>45839</v>
      </c>
      <c r="C6" s="74"/>
      <c r="D6" s="69"/>
      <c r="E6" s="117"/>
      <c r="F6" s="118"/>
      <c r="G6" s="118"/>
      <c r="H6" s="119"/>
      <c r="J6" s="2" t="s">
        <v>10</v>
      </c>
      <c r="AC6" s="3"/>
      <c r="AD6" s="3"/>
      <c r="AE6" s="3"/>
    </row>
    <row r="7" spans="1:31" ht="15.75" x14ac:dyDescent="0.25">
      <c r="A7" s="4" t="s">
        <v>9</v>
      </c>
      <c r="B7" s="6">
        <f ca="1">H26</f>
        <v>0</v>
      </c>
      <c r="C7" s="5"/>
      <c r="D7" s="5"/>
      <c r="E7" s="117"/>
      <c r="F7" s="118"/>
      <c r="G7" s="118"/>
      <c r="H7" s="119"/>
      <c r="J7" s="2" t="s">
        <v>12</v>
      </c>
      <c r="AC7" s="3"/>
      <c r="AD7" s="3"/>
      <c r="AE7" s="3"/>
    </row>
    <row r="8" spans="1:31" ht="15.75" x14ac:dyDescent="0.25">
      <c r="A8" s="4" t="s">
        <v>11</v>
      </c>
      <c r="B8" s="68"/>
      <c r="C8" s="7"/>
      <c r="D8" s="7"/>
      <c r="E8" s="120"/>
      <c r="F8" s="121"/>
      <c r="G8" s="121"/>
      <c r="H8" s="122"/>
      <c r="J8" s="2" t="s">
        <v>101</v>
      </c>
      <c r="AC8" s="3"/>
      <c r="AD8" s="3"/>
      <c r="AE8" s="3"/>
    </row>
    <row r="9" spans="1:31" ht="60.6" customHeight="1" x14ac:dyDescent="0.25">
      <c r="A9" s="8" t="s">
        <v>13</v>
      </c>
      <c r="B9" s="9" t="s">
        <v>14</v>
      </c>
      <c r="C9" s="9" t="s">
        <v>15</v>
      </c>
      <c r="D9" s="9" t="s">
        <v>16</v>
      </c>
      <c r="E9" s="95" t="s">
        <v>17</v>
      </c>
      <c r="F9" s="77"/>
      <c r="G9" s="94"/>
      <c r="H9" s="78"/>
      <c r="J9" s="2" t="s">
        <v>20</v>
      </c>
      <c r="AC9" s="3"/>
      <c r="AD9" s="3"/>
      <c r="AE9" s="3"/>
    </row>
    <row r="10" spans="1:31" ht="15" customHeight="1" x14ac:dyDescent="0.2">
      <c r="A10" s="10" t="s">
        <v>18</v>
      </c>
      <c r="B10" s="11">
        <f ca="1">Membership!AH101</f>
        <v>0</v>
      </c>
      <c r="C10" s="12">
        <f ca="1">Membership!AI101</f>
        <v>0</v>
      </c>
      <c r="D10" s="111"/>
      <c r="E10" s="111"/>
      <c r="F10" s="77"/>
      <c r="G10" s="94"/>
      <c r="H10" s="78"/>
      <c r="J10" s="2" t="s">
        <v>22</v>
      </c>
      <c r="AC10" s="3"/>
      <c r="AD10" s="3"/>
      <c r="AE10" s="3"/>
    </row>
    <row r="11" spans="1:31" ht="15" customHeight="1" x14ac:dyDescent="0.2">
      <c r="A11" s="10" t="s">
        <v>19</v>
      </c>
      <c r="B11" s="11">
        <f ca="1">Membership!AD101-Membership!AJ101</f>
        <v>0</v>
      </c>
      <c r="C11" s="11">
        <f ca="1">Membership!AE101</f>
        <v>0</v>
      </c>
      <c r="D11" s="112"/>
      <c r="E11" s="112"/>
      <c r="F11" s="77"/>
      <c r="G11" s="94"/>
      <c r="H11" s="78"/>
      <c r="J11" s="2" t="s">
        <v>24</v>
      </c>
      <c r="AC11" s="3"/>
      <c r="AD11" s="3"/>
      <c r="AE11" s="3"/>
    </row>
    <row r="12" spans="1:31" ht="15" customHeight="1" x14ac:dyDescent="0.2">
      <c r="A12" s="10" t="s">
        <v>21</v>
      </c>
      <c r="B12" s="11">
        <f ca="1">Membership!AF101</f>
        <v>0</v>
      </c>
      <c r="C12" s="11">
        <f ca="1">Membership!AG101</f>
        <v>0</v>
      </c>
      <c r="D12" s="112"/>
      <c r="E12" s="112"/>
      <c r="F12" s="77"/>
      <c r="G12" s="94"/>
      <c r="H12" s="78"/>
      <c r="J12" s="2" t="s">
        <v>26</v>
      </c>
      <c r="AC12" s="3"/>
      <c r="AD12" s="3"/>
      <c r="AE12" s="3"/>
    </row>
    <row r="13" spans="1:31" ht="15" customHeight="1" x14ac:dyDescent="0.2">
      <c r="A13" s="10" t="s">
        <v>125</v>
      </c>
      <c r="B13" s="11">
        <f ca="1">Membership!AJ101</f>
        <v>0</v>
      </c>
      <c r="C13" s="11">
        <f ca="1">Membership!AK101</f>
        <v>0</v>
      </c>
      <c r="D13" s="112"/>
      <c r="E13" s="112"/>
      <c r="F13" s="77"/>
      <c r="G13" s="94"/>
      <c r="H13" s="78"/>
      <c r="J13" s="2" t="s">
        <v>28</v>
      </c>
      <c r="AC13" s="3"/>
      <c r="AD13" s="3"/>
      <c r="AE13" s="3"/>
    </row>
    <row r="14" spans="1:31" ht="15" customHeight="1" x14ac:dyDescent="0.2">
      <c r="A14" s="10" t="s">
        <v>23</v>
      </c>
      <c r="B14" s="11">
        <f ca="1">Membership!X101</f>
        <v>0</v>
      </c>
      <c r="C14" s="11">
        <f ca="1">Membership!Y101</f>
        <v>0</v>
      </c>
      <c r="D14" s="112"/>
      <c r="E14" s="112"/>
      <c r="F14" s="77"/>
      <c r="G14" s="94"/>
      <c r="H14" s="78"/>
      <c r="J14" s="2" t="s">
        <v>32</v>
      </c>
      <c r="AC14" s="3"/>
      <c r="AD14" s="3"/>
      <c r="AE14" s="3"/>
    </row>
    <row r="15" spans="1:31" ht="15.75" x14ac:dyDescent="0.2">
      <c r="A15" s="10" t="s">
        <v>25</v>
      </c>
      <c r="B15" s="11">
        <f ca="1">Membership!Z101</f>
        <v>0</v>
      </c>
      <c r="C15" s="11">
        <f ca="1">Membership!AA101</f>
        <v>0</v>
      </c>
      <c r="D15" s="113"/>
      <c r="E15" s="112"/>
      <c r="F15" s="72"/>
      <c r="G15" s="94"/>
      <c r="H15" s="73"/>
      <c r="J15" s="2" t="s">
        <v>139</v>
      </c>
      <c r="AC15" s="3"/>
      <c r="AD15" s="3"/>
      <c r="AE15" s="3"/>
    </row>
    <row r="16" spans="1:31" ht="15.75" x14ac:dyDescent="0.2">
      <c r="A16" s="10" t="s">
        <v>137</v>
      </c>
      <c r="B16" s="11">
        <v>0</v>
      </c>
      <c r="C16" s="11">
        <v>0</v>
      </c>
      <c r="D16" s="11">
        <f ca="1">'Short Term'!J101</f>
        <v>0</v>
      </c>
      <c r="E16" s="113"/>
      <c r="F16" s="72"/>
      <c r="G16" s="94"/>
      <c r="H16" s="73"/>
      <c r="J16" s="2" t="s">
        <v>34</v>
      </c>
      <c r="AC16" s="3"/>
      <c r="AD16" s="3"/>
      <c r="AE16" s="3"/>
    </row>
    <row r="17" spans="1:31" ht="15.75" x14ac:dyDescent="0.2">
      <c r="A17" s="10" t="s">
        <v>136</v>
      </c>
      <c r="B17" s="11">
        <v>0</v>
      </c>
      <c r="C17" s="11">
        <v>0</v>
      </c>
      <c r="D17" s="11">
        <f ca="1">'Short Term'!M101</f>
        <v>0</v>
      </c>
      <c r="E17" s="98"/>
      <c r="F17" s="72"/>
      <c r="G17" s="94"/>
      <c r="H17" s="73"/>
      <c r="J17" s="2" t="s">
        <v>43</v>
      </c>
      <c r="AC17" s="3"/>
      <c r="AD17" s="3"/>
      <c r="AE17" s="3"/>
    </row>
    <row r="18" spans="1:31" ht="15.75" x14ac:dyDescent="0.2">
      <c r="A18" s="10" t="s">
        <v>29</v>
      </c>
      <c r="B18" s="11">
        <v>0</v>
      </c>
      <c r="C18" s="11">
        <v>0</v>
      </c>
      <c r="D18" s="11">
        <v>0</v>
      </c>
      <c r="E18" s="11">
        <f>'Life Membership'!Q98</f>
        <v>0</v>
      </c>
      <c r="F18" s="72"/>
      <c r="G18" s="94"/>
      <c r="H18" s="73"/>
      <c r="J18" s="2" t="s">
        <v>45</v>
      </c>
      <c r="AC18" s="3"/>
      <c r="AD18" s="3"/>
      <c r="AE18" s="3"/>
    </row>
    <row r="19" spans="1:31" ht="15.75" x14ac:dyDescent="0.2">
      <c r="A19" s="10" t="s">
        <v>31</v>
      </c>
      <c r="B19" s="13">
        <f ca="1">SUM(B11:B16)</f>
        <v>0</v>
      </c>
      <c r="C19" s="13">
        <f ca="1">SUM(C11:C15)</f>
        <v>0</v>
      </c>
      <c r="D19" s="13">
        <f ca="1">SUM(D16:D17)</f>
        <v>0</v>
      </c>
      <c r="E19" s="13">
        <f>E18</f>
        <v>0</v>
      </c>
      <c r="F19" s="72"/>
      <c r="G19" s="94"/>
      <c r="H19" s="73"/>
      <c r="J19" s="2" t="s">
        <v>47</v>
      </c>
      <c r="AC19" s="3"/>
      <c r="AD19" s="3"/>
      <c r="AE19" s="3"/>
    </row>
    <row r="20" spans="1:31" ht="18.75" thickBot="1" x14ac:dyDescent="0.3">
      <c r="A20" s="123" t="s">
        <v>33</v>
      </c>
      <c r="B20" s="124"/>
      <c r="C20" s="124"/>
      <c r="D20" s="124"/>
      <c r="E20" s="124"/>
      <c r="F20" s="124"/>
      <c r="G20" s="124"/>
      <c r="H20" s="125"/>
      <c r="AC20" s="3"/>
      <c r="AD20" s="3"/>
      <c r="AE20" s="3"/>
    </row>
    <row r="21" spans="1:31" ht="31.5" thickTop="1" thickBot="1" x14ac:dyDescent="0.25">
      <c r="A21" s="14" t="s">
        <v>35</v>
      </c>
      <c r="B21" s="15" t="s">
        <v>36</v>
      </c>
      <c r="C21" s="16" t="s">
        <v>37</v>
      </c>
      <c r="D21" s="15" t="s">
        <v>38</v>
      </c>
      <c r="E21" s="16" t="s">
        <v>39</v>
      </c>
      <c r="F21" s="17" t="s">
        <v>40</v>
      </c>
      <c r="G21" s="17" t="s">
        <v>41</v>
      </c>
      <c r="H21" s="18" t="s">
        <v>42</v>
      </c>
    </row>
    <row r="22" spans="1:31" ht="16.5" thickTop="1" x14ac:dyDescent="0.25">
      <c r="A22" s="19" t="s">
        <v>44</v>
      </c>
      <c r="B22" s="20">
        <f ca="1">B14*C22</f>
        <v>0</v>
      </c>
      <c r="C22" s="75">
        <v>45</v>
      </c>
      <c r="D22" s="20">
        <f ca="1">C14*E22</f>
        <v>0</v>
      </c>
      <c r="E22" s="75">
        <v>32</v>
      </c>
      <c r="F22" s="126"/>
      <c r="G22" s="129"/>
      <c r="H22" s="21">
        <f ca="1">B22+D22</f>
        <v>0</v>
      </c>
    </row>
    <row r="23" spans="1:31" ht="15.75" x14ac:dyDescent="0.25">
      <c r="A23" s="22" t="s">
        <v>46</v>
      </c>
      <c r="B23" s="23">
        <f ca="1">B15*C23</f>
        <v>0</v>
      </c>
      <c r="C23" s="76">
        <v>10</v>
      </c>
      <c r="D23" s="23">
        <f ca="1">C15*E23</f>
        <v>0</v>
      </c>
      <c r="E23" s="76">
        <v>10</v>
      </c>
      <c r="F23" s="127"/>
      <c r="G23" s="130"/>
      <c r="H23" s="21">
        <f ca="1">B23+D23</f>
        <v>0</v>
      </c>
    </row>
    <row r="24" spans="1:31" ht="15.75" x14ac:dyDescent="0.25">
      <c r="A24" s="25" t="s">
        <v>48</v>
      </c>
      <c r="B24" s="20">
        <f ca="1">B10*C24</f>
        <v>0</v>
      </c>
      <c r="C24" s="75">
        <v>68</v>
      </c>
      <c r="D24" s="20">
        <f ca="1">C10*E24</f>
        <v>0</v>
      </c>
      <c r="E24" s="75">
        <v>52</v>
      </c>
      <c r="F24" s="128"/>
      <c r="G24" s="131"/>
      <c r="H24" s="21">
        <f ca="1">B24+D24</f>
        <v>0</v>
      </c>
    </row>
    <row r="25" spans="1:31" ht="16.5" thickBot="1" x14ac:dyDescent="0.3">
      <c r="A25" s="26" t="s">
        <v>27</v>
      </c>
      <c r="B25" s="132"/>
      <c r="C25" s="133"/>
      <c r="D25" s="133"/>
      <c r="E25" s="134"/>
      <c r="F25" s="24">
        <v>10</v>
      </c>
      <c r="G25" s="20">
        <f ca="1">D16*10</f>
        <v>0</v>
      </c>
      <c r="H25" s="27">
        <f ca="1">G25</f>
        <v>0</v>
      </c>
    </row>
    <row r="26" spans="1:31" ht="16.5" thickBot="1" x14ac:dyDescent="0.3">
      <c r="A26" s="135" t="s">
        <v>49</v>
      </c>
      <c r="B26" s="136"/>
      <c r="C26" s="136"/>
      <c r="D26" s="136"/>
      <c r="E26" s="136"/>
      <c r="F26" s="136"/>
      <c r="G26" s="137"/>
      <c r="H26" s="28">
        <f ca="1">SUM(H22:H25)</f>
        <v>0</v>
      </c>
    </row>
    <row r="27" spans="1:31" ht="15" x14ac:dyDescent="0.2">
      <c r="A27" s="29"/>
      <c r="B27" s="29"/>
      <c r="C27" s="30"/>
      <c r="D27" s="29"/>
      <c r="E27" s="30"/>
      <c r="F27" s="30"/>
      <c r="G27" s="30"/>
      <c r="H27" s="30"/>
    </row>
    <row r="32" spans="1:31" x14ac:dyDescent="0.2">
      <c r="C32" s="31"/>
      <c r="D32" s="31"/>
      <c r="E32" s="31"/>
      <c r="F32" s="31"/>
      <c r="G32" s="31"/>
      <c r="H32" s="31"/>
    </row>
    <row r="33" spans="3:8" x14ac:dyDescent="0.2">
      <c r="C33" s="32"/>
      <c r="D33" s="32"/>
      <c r="E33" s="32"/>
      <c r="F33" s="32"/>
      <c r="G33" s="32"/>
      <c r="H33" s="32"/>
    </row>
    <row r="34" spans="3:8" ht="15" x14ac:dyDescent="0.25">
      <c r="C34" s="33"/>
      <c r="D34" s="33"/>
      <c r="E34" s="33"/>
      <c r="F34" s="33"/>
      <c r="G34" s="33"/>
      <c r="H34" s="34"/>
    </row>
    <row r="35" spans="3:8" ht="15" x14ac:dyDescent="0.25">
      <c r="C35" s="33"/>
      <c r="D35" s="33"/>
      <c r="E35" s="33"/>
      <c r="F35" s="33"/>
      <c r="G35" s="33"/>
      <c r="H35" s="34"/>
    </row>
    <row r="36" spans="3:8" ht="15" x14ac:dyDescent="0.25">
      <c r="C36" s="33"/>
      <c r="D36" s="33"/>
      <c r="E36" s="33"/>
      <c r="F36" s="33"/>
      <c r="G36" s="33"/>
      <c r="H36" s="34"/>
    </row>
    <row r="37" spans="3:8" ht="15" x14ac:dyDescent="0.25">
      <c r="C37" s="33"/>
      <c r="D37" s="33"/>
      <c r="E37" s="33"/>
      <c r="F37" s="33"/>
      <c r="G37" s="33"/>
      <c r="H37" s="34"/>
    </row>
    <row r="38" spans="3:8" ht="15" x14ac:dyDescent="0.25">
      <c r="C38" s="35"/>
      <c r="D38" s="35"/>
      <c r="E38" s="35"/>
      <c r="F38" s="35"/>
      <c r="G38" s="35"/>
      <c r="H38" s="34"/>
    </row>
    <row r="39" spans="3:8" ht="15" x14ac:dyDescent="0.2">
      <c r="C39" s="30"/>
      <c r="D39" s="30"/>
      <c r="E39" s="30"/>
      <c r="F39" s="30"/>
      <c r="G39" s="30"/>
      <c r="H39" s="30"/>
    </row>
  </sheetData>
  <mergeCells count="12">
    <mergeCell ref="A20:H20"/>
    <mergeCell ref="F22:F24"/>
    <mergeCell ref="G22:G24"/>
    <mergeCell ref="B25:E25"/>
    <mergeCell ref="A26:G26"/>
    <mergeCell ref="A1:H1"/>
    <mergeCell ref="A2:H2"/>
    <mergeCell ref="A3:H3"/>
    <mergeCell ref="B5:D5"/>
    <mergeCell ref="D10:D15"/>
    <mergeCell ref="E10:E16"/>
    <mergeCell ref="E4:H8"/>
  </mergeCells>
  <dataValidations count="1">
    <dataValidation type="list" allowBlank="1" showInputMessage="1" showErrorMessage="1" sqref="B5:D5 IX5:IZ5 ST5:SV5 ACP5:ACR5 AML5:AMN5 AWH5:AWJ5 BGD5:BGF5 BPZ5:BQB5 BZV5:BZX5 CJR5:CJT5 CTN5:CTP5 DDJ5:DDL5 DNF5:DNH5 DXB5:DXD5 EGX5:EGZ5 EQT5:EQV5 FAP5:FAR5 FKL5:FKN5 FUH5:FUJ5 GED5:GEF5 GNZ5:GOB5 GXV5:GXX5 HHR5:HHT5 HRN5:HRP5 IBJ5:IBL5 ILF5:ILH5 IVB5:IVD5 JEX5:JEZ5 JOT5:JOV5 JYP5:JYR5 KIL5:KIN5 KSH5:KSJ5 LCD5:LCF5 LLZ5:LMB5 LVV5:LVX5 MFR5:MFT5 MPN5:MPP5 MZJ5:MZL5 NJF5:NJH5 NTB5:NTD5 OCX5:OCZ5 OMT5:OMV5 OWP5:OWR5 PGL5:PGN5 PQH5:PQJ5 QAD5:QAF5 QJZ5:QKB5 QTV5:QTX5 RDR5:RDT5 RNN5:RNP5 RXJ5:RXL5 SHF5:SHH5 SRB5:SRD5 TAX5:TAZ5 TKT5:TKV5 TUP5:TUR5 UEL5:UEN5 UOH5:UOJ5 UYD5:UYF5 VHZ5:VIB5 VRV5:VRX5 WBR5:WBT5 WLN5:WLP5 WVJ5:WVL5 B65543:D65543 IX65543:IZ65543 ST65543:SV65543 ACP65543:ACR65543 AML65543:AMN65543 AWH65543:AWJ65543 BGD65543:BGF65543 BPZ65543:BQB65543 BZV65543:BZX65543 CJR65543:CJT65543 CTN65543:CTP65543 DDJ65543:DDL65543 DNF65543:DNH65543 DXB65543:DXD65543 EGX65543:EGZ65543 EQT65543:EQV65543 FAP65543:FAR65543 FKL65543:FKN65543 FUH65543:FUJ65543 GED65543:GEF65543 GNZ65543:GOB65543 GXV65543:GXX65543 HHR65543:HHT65543 HRN65543:HRP65543 IBJ65543:IBL65543 ILF65543:ILH65543 IVB65543:IVD65543 JEX65543:JEZ65543 JOT65543:JOV65543 JYP65543:JYR65543 KIL65543:KIN65543 KSH65543:KSJ65543 LCD65543:LCF65543 LLZ65543:LMB65543 LVV65543:LVX65543 MFR65543:MFT65543 MPN65543:MPP65543 MZJ65543:MZL65543 NJF65543:NJH65543 NTB65543:NTD65543 OCX65543:OCZ65543 OMT65543:OMV65543 OWP65543:OWR65543 PGL65543:PGN65543 PQH65543:PQJ65543 QAD65543:QAF65543 QJZ65543:QKB65543 QTV65543:QTX65543 RDR65543:RDT65543 RNN65543:RNP65543 RXJ65543:RXL65543 SHF65543:SHH65543 SRB65543:SRD65543 TAX65543:TAZ65543 TKT65543:TKV65543 TUP65543:TUR65543 UEL65543:UEN65543 UOH65543:UOJ65543 UYD65543:UYF65543 VHZ65543:VIB65543 VRV65543:VRX65543 WBR65543:WBT65543 WLN65543:WLP65543 WVJ65543:WVL65543 B131079:D131079 IX131079:IZ131079 ST131079:SV131079 ACP131079:ACR131079 AML131079:AMN131079 AWH131079:AWJ131079 BGD131079:BGF131079 BPZ131079:BQB131079 BZV131079:BZX131079 CJR131079:CJT131079 CTN131079:CTP131079 DDJ131079:DDL131079 DNF131079:DNH131079 DXB131079:DXD131079 EGX131079:EGZ131079 EQT131079:EQV131079 FAP131079:FAR131079 FKL131079:FKN131079 FUH131079:FUJ131079 GED131079:GEF131079 GNZ131079:GOB131079 GXV131079:GXX131079 HHR131079:HHT131079 HRN131079:HRP131079 IBJ131079:IBL131079 ILF131079:ILH131079 IVB131079:IVD131079 JEX131079:JEZ131079 JOT131079:JOV131079 JYP131079:JYR131079 KIL131079:KIN131079 KSH131079:KSJ131079 LCD131079:LCF131079 LLZ131079:LMB131079 LVV131079:LVX131079 MFR131079:MFT131079 MPN131079:MPP131079 MZJ131079:MZL131079 NJF131079:NJH131079 NTB131079:NTD131079 OCX131079:OCZ131079 OMT131079:OMV131079 OWP131079:OWR131079 PGL131079:PGN131079 PQH131079:PQJ131079 QAD131079:QAF131079 QJZ131079:QKB131079 QTV131079:QTX131079 RDR131079:RDT131079 RNN131079:RNP131079 RXJ131079:RXL131079 SHF131079:SHH131079 SRB131079:SRD131079 TAX131079:TAZ131079 TKT131079:TKV131079 TUP131079:TUR131079 UEL131079:UEN131079 UOH131079:UOJ131079 UYD131079:UYF131079 VHZ131079:VIB131079 VRV131079:VRX131079 WBR131079:WBT131079 WLN131079:WLP131079 WVJ131079:WVL131079 B196615:D196615 IX196615:IZ196615 ST196615:SV196615 ACP196615:ACR196615 AML196615:AMN196615 AWH196615:AWJ196615 BGD196615:BGF196615 BPZ196615:BQB196615 BZV196615:BZX196615 CJR196615:CJT196615 CTN196615:CTP196615 DDJ196615:DDL196615 DNF196615:DNH196615 DXB196615:DXD196615 EGX196615:EGZ196615 EQT196615:EQV196615 FAP196615:FAR196615 FKL196615:FKN196615 FUH196615:FUJ196615 GED196615:GEF196615 GNZ196615:GOB196615 GXV196615:GXX196615 HHR196615:HHT196615 HRN196615:HRP196615 IBJ196615:IBL196615 ILF196615:ILH196615 IVB196615:IVD196615 JEX196615:JEZ196615 JOT196615:JOV196615 JYP196615:JYR196615 KIL196615:KIN196615 KSH196615:KSJ196615 LCD196615:LCF196615 LLZ196615:LMB196615 LVV196615:LVX196615 MFR196615:MFT196615 MPN196615:MPP196615 MZJ196615:MZL196615 NJF196615:NJH196615 NTB196615:NTD196615 OCX196615:OCZ196615 OMT196615:OMV196615 OWP196615:OWR196615 PGL196615:PGN196615 PQH196615:PQJ196615 QAD196615:QAF196615 QJZ196615:QKB196615 QTV196615:QTX196615 RDR196615:RDT196615 RNN196615:RNP196615 RXJ196615:RXL196615 SHF196615:SHH196615 SRB196615:SRD196615 TAX196615:TAZ196615 TKT196615:TKV196615 TUP196615:TUR196615 UEL196615:UEN196615 UOH196615:UOJ196615 UYD196615:UYF196615 VHZ196615:VIB196615 VRV196615:VRX196615 WBR196615:WBT196615 WLN196615:WLP196615 WVJ196615:WVL196615 B262151:D262151 IX262151:IZ262151 ST262151:SV262151 ACP262151:ACR262151 AML262151:AMN262151 AWH262151:AWJ262151 BGD262151:BGF262151 BPZ262151:BQB262151 BZV262151:BZX262151 CJR262151:CJT262151 CTN262151:CTP262151 DDJ262151:DDL262151 DNF262151:DNH262151 DXB262151:DXD262151 EGX262151:EGZ262151 EQT262151:EQV262151 FAP262151:FAR262151 FKL262151:FKN262151 FUH262151:FUJ262151 GED262151:GEF262151 GNZ262151:GOB262151 GXV262151:GXX262151 HHR262151:HHT262151 HRN262151:HRP262151 IBJ262151:IBL262151 ILF262151:ILH262151 IVB262151:IVD262151 JEX262151:JEZ262151 JOT262151:JOV262151 JYP262151:JYR262151 KIL262151:KIN262151 KSH262151:KSJ262151 LCD262151:LCF262151 LLZ262151:LMB262151 LVV262151:LVX262151 MFR262151:MFT262151 MPN262151:MPP262151 MZJ262151:MZL262151 NJF262151:NJH262151 NTB262151:NTD262151 OCX262151:OCZ262151 OMT262151:OMV262151 OWP262151:OWR262151 PGL262151:PGN262151 PQH262151:PQJ262151 QAD262151:QAF262151 QJZ262151:QKB262151 QTV262151:QTX262151 RDR262151:RDT262151 RNN262151:RNP262151 RXJ262151:RXL262151 SHF262151:SHH262151 SRB262151:SRD262151 TAX262151:TAZ262151 TKT262151:TKV262151 TUP262151:TUR262151 UEL262151:UEN262151 UOH262151:UOJ262151 UYD262151:UYF262151 VHZ262151:VIB262151 VRV262151:VRX262151 WBR262151:WBT262151 WLN262151:WLP262151 WVJ262151:WVL262151 B327687:D327687 IX327687:IZ327687 ST327687:SV327687 ACP327687:ACR327687 AML327687:AMN327687 AWH327687:AWJ327687 BGD327687:BGF327687 BPZ327687:BQB327687 BZV327687:BZX327687 CJR327687:CJT327687 CTN327687:CTP327687 DDJ327687:DDL327687 DNF327687:DNH327687 DXB327687:DXD327687 EGX327687:EGZ327687 EQT327687:EQV327687 FAP327687:FAR327687 FKL327687:FKN327687 FUH327687:FUJ327687 GED327687:GEF327687 GNZ327687:GOB327687 GXV327687:GXX327687 HHR327687:HHT327687 HRN327687:HRP327687 IBJ327687:IBL327687 ILF327687:ILH327687 IVB327687:IVD327687 JEX327687:JEZ327687 JOT327687:JOV327687 JYP327687:JYR327687 KIL327687:KIN327687 KSH327687:KSJ327687 LCD327687:LCF327687 LLZ327687:LMB327687 LVV327687:LVX327687 MFR327687:MFT327687 MPN327687:MPP327687 MZJ327687:MZL327687 NJF327687:NJH327687 NTB327687:NTD327687 OCX327687:OCZ327687 OMT327687:OMV327687 OWP327687:OWR327687 PGL327687:PGN327687 PQH327687:PQJ327687 QAD327687:QAF327687 QJZ327687:QKB327687 QTV327687:QTX327687 RDR327687:RDT327687 RNN327687:RNP327687 RXJ327687:RXL327687 SHF327687:SHH327687 SRB327687:SRD327687 TAX327687:TAZ327687 TKT327687:TKV327687 TUP327687:TUR327687 UEL327687:UEN327687 UOH327687:UOJ327687 UYD327687:UYF327687 VHZ327687:VIB327687 VRV327687:VRX327687 WBR327687:WBT327687 WLN327687:WLP327687 WVJ327687:WVL327687 B393223:D393223 IX393223:IZ393223 ST393223:SV393223 ACP393223:ACR393223 AML393223:AMN393223 AWH393223:AWJ393223 BGD393223:BGF393223 BPZ393223:BQB393223 BZV393223:BZX393223 CJR393223:CJT393223 CTN393223:CTP393223 DDJ393223:DDL393223 DNF393223:DNH393223 DXB393223:DXD393223 EGX393223:EGZ393223 EQT393223:EQV393223 FAP393223:FAR393223 FKL393223:FKN393223 FUH393223:FUJ393223 GED393223:GEF393223 GNZ393223:GOB393223 GXV393223:GXX393223 HHR393223:HHT393223 HRN393223:HRP393223 IBJ393223:IBL393223 ILF393223:ILH393223 IVB393223:IVD393223 JEX393223:JEZ393223 JOT393223:JOV393223 JYP393223:JYR393223 KIL393223:KIN393223 KSH393223:KSJ393223 LCD393223:LCF393223 LLZ393223:LMB393223 LVV393223:LVX393223 MFR393223:MFT393223 MPN393223:MPP393223 MZJ393223:MZL393223 NJF393223:NJH393223 NTB393223:NTD393223 OCX393223:OCZ393223 OMT393223:OMV393223 OWP393223:OWR393223 PGL393223:PGN393223 PQH393223:PQJ393223 QAD393223:QAF393223 QJZ393223:QKB393223 QTV393223:QTX393223 RDR393223:RDT393223 RNN393223:RNP393223 RXJ393223:RXL393223 SHF393223:SHH393223 SRB393223:SRD393223 TAX393223:TAZ393223 TKT393223:TKV393223 TUP393223:TUR393223 UEL393223:UEN393223 UOH393223:UOJ393223 UYD393223:UYF393223 VHZ393223:VIB393223 VRV393223:VRX393223 WBR393223:WBT393223 WLN393223:WLP393223 WVJ393223:WVL393223 B458759:D458759 IX458759:IZ458759 ST458759:SV458759 ACP458759:ACR458759 AML458759:AMN458759 AWH458759:AWJ458759 BGD458759:BGF458759 BPZ458759:BQB458759 BZV458759:BZX458759 CJR458759:CJT458759 CTN458759:CTP458759 DDJ458759:DDL458759 DNF458759:DNH458759 DXB458759:DXD458759 EGX458759:EGZ458759 EQT458759:EQV458759 FAP458759:FAR458759 FKL458759:FKN458759 FUH458759:FUJ458759 GED458759:GEF458759 GNZ458759:GOB458759 GXV458759:GXX458759 HHR458759:HHT458759 HRN458759:HRP458759 IBJ458759:IBL458759 ILF458759:ILH458759 IVB458759:IVD458759 JEX458759:JEZ458759 JOT458759:JOV458759 JYP458759:JYR458759 KIL458759:KIN458759 KSH458759:KSJ458759 LCD458759:LCF458759 LLZ458759:LMB458759 LVV458759:LVX458759 MFR458759:MFT458759 MPN458759:MPP458759 MZJ458759:MZL458759 NJF458759:NJH458759 NTB458759:NTD458759 OCX458759:OCZ458759 OMT458759:OMV458759 OWP458759:OWR458759 PGL458759:PGN458759 PQH458759:PQJ458759 QAD458759:QAF458759 QJZ458759:QKB458759 QTV458759:QTX458759 RDR458759:RDT458759 RNN458759:RNP458759 RXJ458759:RXL458759 SHF458759:SHH458759 SRB458759:SRD458759 TAX458759:TAZ458759 TKT458759:TKV458759 TUP458759:TUR458759 UEL458759:UEN458759 UOH458759:UOJ458759 UYD458759:UYF458759 VHZ458759:VIB458759 VRV458759:VRX458759 WBR458759:WBT458759 WLN458759:WLP458759 WVJ458759:WVL458759 B524295:D524295 IX524295:IZ524295 ST524295:SV524295 ACP524295:ACR524295 AML524295:AMN524295 AWH524295:AWJ524295 BGD524295:BGF524295 BPZ524295:BQB524295 BZV524295:BZX524295 CJR524295:CJT524295 CTN524295:CTP524295 DDJ524295:DDL524295 DNF524295:DNH524295 DXB524295:DXD524295 EGX524295:EGZ524295 EQT524295:EQV524295 FAP524295:FAR524295 FKL524295:FKN524295 FUH524295:FUJ524295 GED524295:GEF524295 GNZ524295:GOB524295 GXV524295:GXX524295 HHR524295:HHT524295 HRN524295:HRP524295 IBJ524295:IBL524295 ILF524295:ILH524295 IVB524295:IVD524295 JEX524295:JEZ524295 JOT524295:JOV524295 JYP524295:JYR524295 KIL524295:KIN524295 KSH524295:KSJ524295 LCD524295:LCF524295 LLZ524295:LMB524295 LVV524295:LVX524295 MFR524295:MFT524295 MPN524295:MPP524295 MZJ524295:MZL524295 NJF524295:NJH524295 NTB524295:NTD524295 OCX524295:OCZ524295 OMT524295:OMV524295 OWP524295:OWR524295 PGL524295:PGN524295 PQH524295:PQJ524295 QAD524295:QAF524295 QJZ524295:QKB524295 QTV524295:QTX524295 RDR524295:RDT524295 RNN524295:RNP524295 RXJ524295:RXL524295 SHF524295:SHH524295 SRB524295:SRD524295 TAX524295:TAZ524295 TKT524295:TKV524295 TUP524295:TUR524295 UEL524295:UEN524295 UOH524295:UOJ524295 UYD524295:UYF524295 VHZ524295:VIB524295 VRV524295:VRX524295 WBR524295:WBT524295 WLN524295:WLP524295 WVJ524295:WVL524295 B589831:D589831 IX589831:IZ589831 ST589831:SV589831 ACP589831:ACR589831 AML589831:AMN589831 AWH589831:AWJ589831 BGD589831:BGF589831 BPZ589831:BQB589831 BZV589831:BZX589831 CJR589831:CJT589831 CTN589831:CTP589831 DDJ589831:DDL589831 DNF589831:DNH589831 DXB589831:DXD589831 EGX589831:EGZ589831 EQT589831:EQV589831 FAP589831:FAR589831 FKL589831:FKN589831 FUH589831:FUJ589831 GED589831:GEF589831 GNZ589831:GOB589831 GXV589831:GXX589831 HHR589831:HHT589831 HRN589831:HRP589831 IBJ589831:IBL589831 ILF589831:ILH589831 IVB589831:IVD589831 JEX589831:JEZ589831 JOT589831:JOV589831 JYP589831:JYR589831 KIL589831:KIN589831 KSH589831:KSJ589831 LCD589831:LCF589831 LLZ589831:LMB589831 LVV589831:LVX589831 MFR589831:MFT589831 MPN589831:MPP589831 MZJ589831:MZL589831 NJF589831:NJH589831 NTB589831:NTD589831 OCX589831:OCZ589831 OMT589831:OMV589831 OWP589831:OWR589831 PGL589831:PGN589831 PQH589831:PQJ589831 QAD589831:QAF589831 QJZ589831:QKB589831 QTV589831:QTX589831 RDR589831:RDT589831 RNN589831:RNP589831 RXJ589831:RXL589831 SHF589831:SHH589831 SRB589831:SRD589831 TAX589831:TAZ589831 TKT589831:TKV589831 TUP589831:TUR589831 UEL589831:UEN589831 UOH589831:UOJ589831 UYD589831:UYF589831 VHZ589831:VIB589831 VRV589831:VRX589831 WBR589831:WBT589831 WLN589831:WLP589831 WVJ589831:WVL589831 B655367:D655367 IX655367:IZ655367 ST655367:SV655367 ACP655367:ACR655367 AML655367:AMN655367 AWH655367:AWJ655367 BGD655367:BGF655367 BPZ655367:BQB655367 BZV655367:BZX655367 CJR655367:CJT655367 CTN655367:CTP655367 DDJ655367:DDL655367 DNF655367:DNH655367 DXB655367:DXD655367 EGX655367:EGZ655367 EQT655367:EQV655367 FAP655367:FAR655367 FKL655367:FKN655367 FUH655367:FUJ655367 GED655367:GEF655367 GNZ655367:GOB655367 GXV655367:GXX655367 HHR655367:HHT655367 HRN655367:HRP655367 IBJ655367:IBL655367 ILF655367:ILH655367 IVB655367:IVD655367 JEX655367:JEZ655367 JOT655367:JOV655367 JYP655367:JYR655367 KIL655367:KIN655367 KSH655367:KSJ655367 LCD655367:LCF655367 LLZ655367:LMB655367 LVV655367:LVX655367 MFR655367:MFT655367 MPN655367:MPP655367 MZJ655367:MZL655367 NJF655367:NJH655367 NTB655367:NTD655367 OCX655367:OCZ655367 OMT655367:OMV655367 OWP655367:OWR655367 PGL655367:PGN655367 PQH655367:PQJ655367 QAD655367:QAF655367 QJZ655367:QKB655367 QTV655367:QTX655367 RDR655367:RDT655367 RNN655367:RNP655367 RXJ655367:RXL655367 SHF655367:SHH655367 SRB655367:SRD655367 TAX655367:TAZ655367 TKT655367:TKV655367 TUP655367:TUR655367 UEL655367:UEN655367 UOH655367:UOJ655367 UYD655367:UYF655367 VHZ655367:VIB655367 VRV655367:VRX655367 WBR655367:WBT655367 WLN655367:WLP655367 WVJ655367:WVL655367 B720903:D720903 IX720903:IZ720903 ST720903:SV720903 ACP720903:ACR720903 AML720903:AMN720903 AWH720903:AWJ720903 BGD720903:BGF720903 BPZ720903:BQB720903 BZV720903:BZX720903 CJR720903:CJT720903 CTN720903:CTP720903 DDJ720903:DDL720903 DNF720903:DNH720903 DXB720903:DXD720903 EGX720903:EGZ720903 EQT720903:EQV720903 FAP720903:FAR720903 FKL720903:FKN720903 FUH720903:FUJ720903 GED720903:GEF720903 GNZ720903:GOB720903 GXV720903:GXX720903 HHR720903:HHT720903 HRN720903:HRP720903 IBJ720903:IBL720903 ILF720903:ILH720903 IVB720903:IVD720903 JEX720903:JEZ720903 JOT720903:JOV720903 JYP720903:JYR720903 KIL720903:KIN720903 KSH720903:KSJ720903 LCD720903:LCF720903 LLZ720903:LMB720903 LVV720903:LVX720903 MFR720903:MFT720903 MPN720903:MPP720903 MZJ720903:MZL720903 NJF720903:NJH720903 NTB720903:NTD720903 OCX720903:OCZ720903 OMT720903:OMV720903 OWP720903:OWR720903 PGL720903:PGN720903 PQH720903:PQJ720903 QAD720903:QAF720903 QJZ720903:QKB720903 QTV720903:QTX720903 RDR720903:RDT720903 RNN720903:RNP720903 RXJ720903:RXL720903 SHF720903:SHH720903 SRB720903:SRD720903 TAX720903:TAZ720903 TKT720903:TKV720903 TUP720903:TUR720903 UEL720903:UEN720903 UOH720903:UOJ720903 UYD720903:UYF720903 VHZ720903:VIB720903 VRV720903:VRX720903 WBR720903:WBT720903 WLN720903:WLP720903 WVJ720903:WVL720903 B786439:D786439 IX786439:IZ786439 ST786439:SV786439 ACP786439:ACR786439 AML786439:AMN786439 AWH786439:AWJ786439 BGD786439:BGF786439 BPZ786439:BQB786439 BZV786439:BZX786439 CJR786439:CJT786439 CTN786439:CTP786439 DDJ786439:DDL786439 DNF786439:DNH786439 DXB786439:DXD786439 EGX786439:EGZ786439 EQT786439:EQV786439 FAP786439:FAR786439 FKL786439:FKN786439 FUH786439:FUJ786439 GED786439:GEF786439 GNZ786439:GOB786439 GXV786439:GXX786439 HHR786439:HHT786439 HRN786439:HRP786439 IBJ786439:IBL786439 ILF786439:ILH786439 IVB786439:IVD786439 JEX786439:JEZ786439 JOT786439:JOV786439 JYP786439:JYR786439 KIL786439:KIN786439 KSH786439:KSJ786439 LCD786439:LCF786439 LLZ786439:LMB786439 LVV786439:LVX786439 MFR786439:MFT786439 MPN786439:MPP786439 MZJ786439:MZL786439 NJF786439:NJH786439 NTB786439:NTD786439 OCX786439:OCZ786439 OMT786439:OMV786439 OWP786439:OWR786439 PGL786439:PGN786439 PQH786439:PQJ786439 QAD786439:QAF786439 QJZ786439:QKB786439 QTV786439:QTX786439 RDR786439:RDT786439 RNN786439:RNP786439 RXJ786439:RXL786439 SHF786439:SHH786439 SRB786439:SRD786439 TAX786439:TAZ786439 TKT786439:TKV786439 TUP786439:TUR786439 UEL786439:UEN786439 UOH786439:UOJ786439 UYD786439:UYF786439 VHZ786439:VIB786439 VRV786439:VRX786439 WBR786439:WBT786439 WLN786439:WLP786439 WVJ786439:WVL786439 B851975:D851975 IX851975:IZ851975 ST851975:SV851975 ACP851975:ACR851975 AML851975:AMN851975 AWH851975:AWJ851975 BGD851975:BGF851975 BPZ851975:BQB851975 BZV851975:BZX851975 CJR851975:CJT851975 CTN851975:CTP851975 DDJ851975:DDL851975 DNF851975:DNH851975 DXB851975:DXD851975 EGX851975:EGZ851975 EQT851975:EQV851975 FAP851975:FAR851975 FKL851975:FKN851975 FUH851975:FUJ851975 GED851975:GEF851975 GNZ851975:GOB851975 GXV851975:GXX851975 HHR851975:HHT851975 HRN851975:HRP851975 IBJ851975:IBL851975 ILF851975:ILH851975 IVB851975:IVD851975 JEX851975:JEZ851975 JOT851975:JOV851975 JYP851975:JYR851975 KIL851975:KIN851975 KSH851975:KSJ851975 LCD851975:LCF851975 LLZ851975:LMB851975 LVV851975:LVX851975 MFR851975:MFT851975 MPN851975:MPP851975 MZJ851975:MZL851975 NJF851975:NJH851975 NTB851975:NTD851975 OCX851975:OCZ851975 OMT851975:OMV851975 OWP851975:OWR851975 PGL851975:PGN851975 PQH851975:PQJ851975 QAD851975:QAF851975 QJZ851975:QKB851975 QTV851975:QTX851975 RDR851975:RDT851975 RNN851975:RNP851975 RXJ851975:RXL851975 SHF851975:SHH851975 SRB851975:SRD851975 TAX851975:TAZ851975 TKT851975:TKV851975 TUP851975:TUR851975 UEL851975:UEN851975 UOH851975:UOJ851975 UYD851975:UYF851975 VHZ851975:VIB851975 VRV851975:VRX851975 WBR851975:WBT851975 WLN851975:WLP851975 WVJ851975:WVL851975 B917511:D917511 IX917511:IZ917511 ST917511:SV917511 ACP917511:ACR917511 AML917511:AMN917511 AWH917511:AWJ917511 BGD917511:BGF917511 BPZ917511:BQB917511 BZV917511:BZX917511 CJR917511:CJT917511 CTN917511:CTP917511 DDJ917511:DDL917511 DNF917511:DNH917511 DXB917511:DXD917511 EGX917511:EGZ917511 EQT917511:EQV917511 FAP917511:FAR917511 FKL917511:FKN917511 FUH917511:FUJ917511 GED917511:GEF917511 GNZ917511:GOB917511 GXV917511:GXX917511 HHR917511:HHT917511 HRN917511:HRP917511 IBJ917511:IBL917511 ILF917511:ILH917511 IVB917511:IVD917511 JEX917511:JEZ917511 JOT917511:JOV917511 JYP917511:JYR917511 KIL917511:KIN917511 KSH917511:KSJ917511 LCD917511:LCF917511 LLZ917511:LMB917511 LVV917511:LVX917511 MFR917511:MFT917511 MPN917511:MPP917511 MZJ917511:MZL917511 NJF917511:NJH917511 NTB917511:NTD917511 OCX917511:OCZ917511 OMT917511:OMV917511 OWP917511:OWR917511 PGL917511:PGN917511 PQH917511:PQJ917511 QAD917511:QAF917511 QJZ917511:QKB917511 QTV917511:QTX917511 RDR917511:RDT917511 RNN917511:RNP917511 RXJ917511:RXL917511 SHF917511:SHH917511 SRB917511:SRD917511 TAX917511:TAZ917511 TKT917511:TKV917511 TUP917511:TUR917511 UEL917511:UEN917511 UOH917511:UOJ917511 UYD917511:UYF917511 VHZ917511:VIB917511 VRV917511:VRX917511 WBR917511:WBT917511 WLN917511:WLP917511 WVJ917511:WVL917511 B983047:D983047 IX983047:IZ983047 ST983047:SV983047 ACP983047:ACR983047 AML983047:AMN983047 AWH983047:AWJ983047 BGD983047:BGF983047 BPZ983047:BQB983047 BZV983047:BZX983047 CJR983047:CJT983047 CTN983047:CTP983047 DDJ983047:DDL983047 DNF983047:DNH983047 DXB983047:DXD983047 EGX983047:EGZ983047 EQT983047:EQV983047 FAP983047:FAR983047 FKL983047:FKN983047 FUH983047:FUJ983047 GED983047:GEF983047 GNZ983047:GOB983047 GXV983047:GXX983047 HHR983047:HHT983047 HRN983047:HRP983047 IBJ983047:IBL983047 ILF983047:ILH983047 IVB983047:IVD983047 JEX983047:JEZ983047 JOT983047:JOV983047 JYP983047:JYR983047 KIL983047:KIN983047 KSH983047:KSJ983047 LCD983047:LCF983047 LLZ983047:LMB983047 LVV983047:LVX983047 MFR983047:MFT983047 MPN983047:MPP983047 MZJ983047:MZL983047 NJF983047:NJH983047 NTB983047:NTD983047 OCX983047:OCZ983047 OMT983047:OMV983047 OWP983047:OWR983047 PGL983047:PGN983047 PQH983047:PQJ983047 QAD983047:QAF983047 QJZ983047:QKB983047 QTV983047:QTX983047 RDR983047:RDT983047 RNN983047:RNP983047 RXJ983047:RXL983047 SHF983047:SHH983047 SRB983047:SRD983047 TAX983047:TAZ983047 TKT983047:TKV983047 TUP983047:TUR983047 UEL983047:UEN983047 UOH983047:UOJ983047 UYD983047:UYF983047 VHZ983047:VIB983047 VRV983047:VRX983047 WBR983047:WBT983047 WLN983047:WLP983047 WVJ983047:WVL983047" xr:uid="{00000000-0002-0000-0100-000000000000}">
      <formula1>$J$2:$J$23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01"/>
  <sheetViews>
    <sheetView workbookViewId="0">
      <selection activeCell="A3" sqref="A3"/>
    </sheetView>
  </sheetViews>
  <sheetFormatPr defaultColWidth="15.28515625" defaultRowHeight="12.75" x14ac:dyDescent="0.2"/>
  <cols>
    <col min="1" max="1" width="9.5703125" style="46" bestFit="1" customWidth="1"/>
    <col min="2" max="2" width="20.28515625" style="46" bestFit="1" customWidth="1"/>
    <col min="3" max="3" width="10.7109375" style="46" bestFit="1" customWidth="1"/>
    <col min="4" max="4" width="19.28515625" style="46" bestFit="1" customWidth="1"/>
    <col min="5" max="5" width="15.28515625" style="46"/>
    <col min="6" max="6" width="10.28515625" style="46" bestFit="1" customWidth="1"/>
    <col min="7" max="7" width="12.28515625" style="51" bestFit="1" customWidth="1"/>
    <col min="8" max="8" width="12.85546875" style="46" bestFit="1" customWidth="1"/>
    <col min="9" max="9" width="15.28515625" style="52"/>
    <col min="10" max="10" width="22.5703125" style="46" bestFit="1" customWidth="1"/>
    <col min="11" max="11" width="13.7109375" style="46" bestFit="1" customWidth="1"/>
    <col min="12" max="12" width="13.42578125" style="46" bestFit="1" customWidth="1"/>
    <col min="13" max="13" width="13.42578125" style="46" customWidth="1"/>
    <col min="14" max="14" width="13.42578125" style="46" bestFit="1" customWidth="1"/>
    <col min="15" max="15" width="19.42578125" style="46" customWidth="1"/>
    <col min="16" max="16" width="19.7109375" style="40" bestFit="1" customWidth="1"/>
    <col min="17" max="17" width="14" style="40" bestFit="1" customWidth="1"/>
    <col min="18" max="21" width="15.28515625" style="40"/>
    <col min="22" max="22" width="15.28515625" style="53"/>
    <col min="23" max="33" width="15.28515625" style="40"/>
    <col min="34" max="34" width="16.7109375" style="40" bestFit="1" customWidth="1"/>
    <col min="35" max="37" width="16.7109375" style="40" customWidth="1"/>
    <col min="38" max="39" width="11.7109375" style="40" bestFit="1" customWidth="1"/>
    <col min="40" max="40" width="12.28515625" style="40" bestFit="1" customWidth="1"/>
    <col min="41" max="42" width="12.140625" style="40" customWidth="1"/>
    <col min="43" max="43" width="13.28515625" style="40" bestFit="1" customWidth="1"/>
    <col min="44" max="260" width="15.28515625" style="46"/>
    <col min="261" max="261" width="9.5703125" style="46" bestFit="1" customWidth="1"/>
    <col min="262" max="262" width="20.28515625" style="46" bestFit="1" customWidth="1"/>
    <col min="263" max="263" width="10.7109375" style="46" bestFit="1" customWidth="1"/>
    <col min="264" max="264" width="19.28515625" style="46" bestFit="1" customWidth="1"/>
    <col min="265" max="265" width="15.28515625" style="46"/>
    <col min="266" max="266" width="10.28515625" style="46" bestFit="1" customWidth="1"/>
    <col min="267" max="267" width="12.28515625" style="46" bestFit="1" customWidth="1"/>
    <col min="268" max="268" width="12.85546875" style="46" bestFit="1" customWidth="1"/>
    <col min="269" max="269" width="15.28515625" style="46"/>
    <col min="270" max="270" width="22.5703125" style="46" bestFit="1" customWidth="1"/>
    <col min="271" max="271" width="13.7109375" style="46" bestFit="1" customWidth="1"/>
    <col min="272" max="273" width="13.42578125" style="46" bestFit="1" customWidth="1"/>
    <col min="274" max="274" width="10.140625" style="46" bestFit="1" customWidth="1"/>
    <col min="275" max="275" width="19.7109375" style="46" bestFit="1" customWidth="1"/>
    <col min="276" max="276" width="14" style="46" bestFit="1" customWidth="1"/>
    <col min="277" max="292" width="15.28515625" style="46"/>
    <col min="293" max="293" width="16.7109375" style="46" bestFit="1" customWidth="1"/>
    <col min="294" max="294" width="16.7109375" style="46" customWidth="1"/>
    <col min="295" max="296" width="11.7109375" style="46" bestFit="1" customWidth="1"/>
    <col min="297" max="297" width="12.28515625" style="46" bestFit="1" customWidth="1"/>
    <col min="298" max="298" width="12.140625" style="46" customWidth="1"/>
    <col min="299" max="299" width="13.28515625" style="46" bestFit="1" customWidth="1"/>
    <col min="300" max="516" width="15.28515625" style="46"/>
    <col min="517" max="517" width="9.5703125" style="46" bestFit="1" customWidth="1"/>
    <col min="518" max="518" width="20.28515625" style="46" bestFit="1" customWidth="1"/>
    <col min="519" max="519" width="10.7109375" style="46" bestFit="1" customWidth="1"/>
    <col min="520" max="520" width="19.28515625" style="46" bestFit="1" customWidth="1"/>
    <col min="521" max="521" width="15.28515625" style="46"/>
    <col min="522" max="522" width="10.28515625" style="46" bestFit="1" customWidth="1"/>
    <col min="523" max="523" width="12.28515625" style="46" bestFit="1" customWidth="1"/>
    <col min="524" max="524" width="12.85546875" style="46" bestFit="1" customWidth="1"/>
    <col min="525" max="525" width="15.28515625" style="46"/>
    <col min="526" max="526" width="22.5703125" style="46" bestFit="1" customWidth="1"/>
    <col min="527" max="527" width="13.7109375" style="46" bestFit="1" customWidth="1"/>
    <col min="528" max="529" width="13.42578125" style="46" bestFit="1" customWidth="1"/>
    <col min="530" max="530" width="10.140625" style="46" bestFit="1" customWidth="1"/>
    <col min="531" max="531" width="19.7109375" style="46" bestFit="1" customWidth="1"/>
    <col min="532" max="532" width="14" style="46" bestFit="1" customWidth="1"/>
    <col min="533" max="548" width="15.28515625" style="46"/>
    <col min="549" max="549" width="16.7109375" style="46" bestFit="1" customWidth="1"/>
    <col min="550" max="550" width="16.7109375" style="46" customWidth="1"/>
    <col min="551" max="552" width="11.7109375" style="46" bestFit="1" customWidth="1"/>
    <col min="553" max="553" width="12.28515625" style="46" bestFit="1" customWidth="1"/>
    <col min="554" max="554" width="12.140625" style="46" customWidth="1"/>
    <col min="555" max="555" width="13.28515625" style="46" bestFit="1" customWidth="1"/>
    <col min="556" max="772" width="15.28515625" style="46"/>
    <col min="773" max="773" width="9.5703125" style="46" bestFit="1" customWidth="1"/>
    <col min="774" max="774" width="20.28515625" style="46" bestFit="1" customWidth="1"/>
    <col min="775" max="775" width="10.7109375" style="46" bestFit="1" customWidth="1"/>
    <col min="776" max="776" width="19.28515625" style="46" bestFit="1" customWidth="1"/>
    <col min="777" max="777" width="15.28515625" style="46"/>
    <col min="778" max="778" width="10.28515625" style="46" bestFit="1" customWidth="1"/>
    <col min="779" max="779" width="12.28515625" style="46" bestFit="1" customWidth="1"/>
    <col min="780" max="780" width="12.85546875" style="46" bestFit="1" customWidth="1"/>
    <col min="781" max="781" width="15.28515625" style="46"/>
    <col min="782" max="782" width="22.5703125" style="46" bestFit="1" customWidth="1"/>
    <col min="783" max="783" width="13.7109375" style="46" bestFit="1" customWidth="1"/>
    <col min="784" max="785" width="13.42578125" style="46" bestFit="1" customWidth="1"/>
    <col min="786" max="786" width="10.140625" style="46" bestFit="1" customWidth="1"/>
    <col min="787" max="787" width="19.7109375" style="46" bestFit="1" customWidth="1"/>
    <col min="788" max="788" width="14" style="46" bestFit="1" customWidth="1"/>
    <col min="789" max="804" width="15.28515625" style="46"/>
    <col min="805" max="805" width="16.7109375" style="46" bestFit="1" customWidth="1"/>
    <col min="806" max="806" width="16.7109375" style="46" customWidth="1"/>
    <col min="807" max="808" width="11.7109375" style="46" bestFit="1" customWidth="1"/>
    <col min="809" max="809" width="12.28515625" style="46" bestFit="1" customWidth="1"/>
    <col min="810" max="810" width="12.140625" style="46" customWidth="1"/>
    <col min="811" max="811" width="13.28515625" style="46" bestFit="1" customWidth="1"/>
    <col min="812" max="1028" width="15.28515625" style="46"/>
    <col min="1029" max="1029" width="9.5703125" style="46" bestFit="1" customWidth="1"/>
    <col min="1030" max="1030" width="20.28515625" style="46" bestFit="1" customWidth="1"/>
    <col min="1031" max="1031" width="10.7109375" style="46" bestFit="1" customWidth="1"/>
    <col min="1032" max="1032" width="19.28515625" style="46" bestFit="1" customWidth="1"/>
    <col min="1033" max="1033" width="15.28515625" style="46"/>
    <col min="1034" max="1034" width="10.28515625" style="46" bestFit="1" customWidth="1"/>
    <col min="1035" max="1035" width="12.28515625" style="46" bestFit="1" customWidth="1"/>
    <col min="1036" max="1036" width="12.85546875" style="46" bestFit="1" customWidth="1"/>
    <col min="1037" max="1037" width="15.28515625" style="46"/>
    <col min="1038" max="1038" width="22.5703125" style="46" bestFit="1" customWidth="1"/>
    <col min="1039" max="1039" width="13.7109375" style="46" bestFit="1" customWidth="1"/>
    <col min="1040" max="1041" width="13.42578125" style="46" bestFit="1" customWidth="1"/>
    <col min="1042" max="1042" width="10.140625" style="46" bestFit="1" customWidth="1"/>
    <col min="1043" max="1043" width="19.7109375" style="46" bestFit="1" customWidth="1"/>
    <col min="1044" max="1044" width="14" style="46" bestFit="1" customWidth="1"/>
    <col min="1045" max="1060" width="15.28515625" style="46"/>
    <col min="1061" max="1061" width="16.7109375" style="46" bestFit="1" customWidth="1"/>
    <col min="1062" max="1062" width="16.7109375" style="46" customWidth="1"/>
    <col min="1063" max="1064" width="11.7109375" style="46" bestFit="1" customWidth="1"/>
    <col min="1065" max="1065" width="12.28515625" style="46" bestFit="1" customWidth="1"/>
    <col min="1066" max="1066" width="12.140625" style="46" customWidth="1"/>
    <col min="1067" max="1067" width="13.28515625" style="46" bestFit="1" customWidth="1"/>
    <col min="1068" max="1284" width="15.28515625" style="46"/>
    <col min="1285" max="1285" width="9.5703125" style="46" bestFit="1" customWidth="1"/>
    <col min="1286" max="1286" width="20.28515625" style="46" bestFit="1" customWidth="1"/>
    <col min="1287" max="1287" width="10.7109375" style="46" bestFit="1" customWidth="1"/>
    <col min="1288" max="1288" width="19.28515625" style="46" bestFit="1" customWidth="1"/>
    <col min="1289" max="1289" width="15.28515625" style="46"/>
    <col min="1290" max="1290" width="10.28515625" style="46" bestFit="1" customWidth="1"/>
    <col min="1291" max="1291" width="12.28515625" style="46" bestFit="1" customWidth="1"/>
    <col min="1292" max="1292" width="12.85546875" style="46" bestFit="1" customWidth="1"/>
    <col min="1293" max="1293" width="15.28515625" style="46"/>
    <col min="1294" max="1294" width="22.5703125" style="46" bestFit="1" customWidth="1"/>
    <col min="1295" max="1295" width="13.7109375" style="46" bestFit="1" customWidth="1"/>
    <col min="1296" max="1297" width="13.42578125" style="46" bestFit="1" customWidth="1"/>
    <col min="1298" max="1298" width="10.140625" style="46" bestFit="1" customWidth="1"/>
    <col min="1299" max="1299" width="19.7109375" style="46" bestFit="1" customWidth="1"/>
    <col min="1300" max="1300" width="14" style="46" bestFit="1" customWidth="1"/>
    <col min="1301" max="1316" width="15.28515625" style="46"/>
    <col min="1317" max="1317" width="16.7109375" style="46" bestFit="1" customWidth="1"/>
    <col min="1318" max="1318" width="16.7109375" style="46" customWidth="1"/>
    <col min="1319" max="1320" width="11.7109375" style="46" bestFit="1" customWidth="1"/>
    <col min="1321" max="1321" width="12.28515625" style="46" bestFit="1" customWidth="1"/>
    <col min="1322" max="1322" width="12.140625" style="46" customWidth="1"/>
    <col min="1323" max="1323" width="13.28515625" style="46" bestFit="1" customWidth="1"/>
    <col min="1324" max="1540" width="15.28515625" style="46"/>
    <col min="1541" max="1541" width="9.5703125" style="46" bestFit="1" customWidth="1"/>
    <col min="1542" max="1542" width="20.28515625" style="46" bestFit="1" customWidth="1"/>
    <col min="1543" max="1543" width="10.7109375" style="46" bestFit="1" customWidth="1"/>
    <col min="1544" max="1544" width="19.28515625" style="46" bestFit="1" customWidth="1"/>
    <col min="1545" max="1545" width="15.28515625" style="46"/>
    <col min="1546" max="1546" width="10.28515625" style="46" bestFit="1" customWidth="1"/>
    <col min="1547" max="1547" width="12.28515625" style="46" bestFit="1" customWidth="1"/>
    <col min="1548" max="1548" width="12.85546875" style="46" bestFit="1" customWidth="1"/>
    <col min="1549" max="1549" width="15.28515625" style="46"/>
    <col min="1550" max="1550" width="22.5703125" style="46" bestFit="1" customWidth="1"/>
    <col min="1551" max="1551" width="13.7109375" style="46" bestFit="1" customWidth="1"/>
    <col min="1552" max="1553" width="13.42578125" style="46" bestFit="1" customWidth="1"/>
    <col min="1554" max="1554" width="10.140625" style="46" bestFit="1" customWidth="1"/>
    <col min="1555" max="1555" width="19.7109375" style="46" bestFit="1" customWidth="1"/>
    <col min="1556" max="1556" width="14" style="46" bestFit="1" customWidth="1"/>
    <col min="1557" max="1572" width="15.28515625" style="46"/>
    <col min="1573" max="1573" width="16.7109375" style="46" bestFit="1" customWidth="1"/>
    <col min="1574" max="1574" width="16.7109375" style="46" customWidth="1"/>
    <col min="1575" max="1576" width="11.7109375" style="46" bestFit="1" customWidth="1"/>
    <col min="1577" max="1577" width="12.28515625" style="46" bestFit="1" customWidth="1"/>
    <col min="1578" max="1578" width="12.140625" style="46" customWidth="1"/>
    <col min="1579" max="1579" width="13.28515625" style="46" bestFit="1" customWidth="1"/>
    <col min="1580" max="1796" width="15.28515625" style="46"/>
    <col min="1797" max="1797" width="9.5703125" style="46" bestFit="1" customWidth="1"/>
    <col min="1798" max="1798" width="20.28515625" style="46" bestFit="1" customWidth="1"/>
    <col min="1799" max="1799" width="10.7109375" style="46" bestFit="1" customWidth="1"/>
    <col min="1800" max="1800" width="19.28515625" style="46" bestFit="1" customWidth="1"/>
    <col min="1801" max="1801" width="15.28515625" style="46"/>
    <col min="1802" max="1802" width="10.28515625" style="46" bestFit="1" customWidth="1"/>
    <col min="1803" max="1803" width="12.28515625" style="46" bestFit="1" customWidth="1"/>
    <col min="1804" max="1804" width="12.85546875" style="46" bestFit="1" customWidth="1"/>
    <col min="1805" max="1805" width="15.28515625" style="46"/>
    <col min="1806" max="1806" width="22.5703125" style="46" bestFit="1" customWidth="1"/>
    <col min="1807" max="1807" width="13.7109375" style="46" bestFit="1" customWidth="1"/>
    <col min="1808" max="1809" width="13.42578125" style="46" bestFit="1" customWidth="1"/>
    <col min="1810" max="1810" width="10.140625" style="46" bestFit="1" customWidth="1"/>
    <col min="1811" max="1811" width="19.7109375" style="46" bestFit="1" customWidth="1"/>
    <col min="1812" max="1812" width="14" style="46" bestFit="1" customWidth="1"/>
    <col min="1813" max="1828" width="15.28515625" style="46"/>
    <col min="1829" max="1829" width="16.7109375" style="46" bestFit="1" customWidth="1"/>
    <col min="1830" max="1830" width="16.7109375" style="46" customWidth="1"/>
    <col min="1831" max="1832" width="11.7109375" style="46" bestFit="1" customWidth="1"/>
    <col min="1833" max="1833" width="12.28515625" style="46" bestFit="1" customWidth="1"/>
    <col min="1834" max="1834" width="12.140625" style="46" customWidth="1"/>
    <col min="1835" max="1835" width="13.28515625" style="46" bestFit="1" customWidth="1"/>
    <col min="1836" max="2052" width="15.28515625" style="46"/>
    <col min="2053" max="2053" width="9.5703125" style="46" bestFit="1" customWidth="1"/>
    <col min="2054" max="2054" width="20.28515625" style="46" bestFit="1" customWidth="1"/>
    <col min="2055" max="2055" width="10.7109375" style="46" bestFit="1" customWidth="1"/>
    <col min="2056" max="2056" width="19.28515625" style="46" bestFit="1" customWidth="1"/>
    <col min="2057" max="2057" width="15.28515625" style="46"/>
    <col min="2058" max="2058" width="10.28515625" style="46" bestFit="1" customWidth="1"/>
    <col min="2059" max="2059" width="12.28515625" style="46" bestFit="1" customWidth="1"/>
    <col min="2060" max="2060" width="12.85546875" style="46" bestFit="1" customWidth="1"/>
    <col min="2061" max="2061" width="15.28515625" style="46"/>
    <col min="2062" max="2062" width="22.5703125" style="46" bestFit="1" customWidth="1"/>
    <col min="2063" max="2063" width="13.7109375" style="46" bestFit="1" customWidth="1"/>
    <col min="2064" max="2065" width="13.42578125" style="46" bestFit="1" customWidth="1"/>
    <col min="2066" max="2066" width="10.140625" style="46" bestFit="1" customWidth="1"/>
    <col min="2067" max="2067" width="19.7109375" style="46" bestFit="1" customWidth="1"/>
    <col min="2068" max="2068" width="14" style="46" bestFit="1" customWidth="1"/>
    <col min="2069" max="2084" width="15.28515625" style="46"/>
    <col min="2085" max="2085" width="16.7109375" style="46" bestFit="1" customWidth="1"/>
    <col min="2086" max="2086" width="16.7109375" style="46" customWidth="1"/>
    <col min="2087" max="2088" width="11.7109375" style="46" bestFit="1" customWidth="1"/>
    <col min="2089" max="2089" width="12.28515625" style="46" bestFit="1" customWidth="1"/>
    <col min="2090" max="2090" width="12.140625" style="46" customWidth="1"/>
    <col min="2091" max="2091" width="13.28515625" style="46" bestFit="1" customWidth="1"/>
    <col min="2092" max="2308" width="15.28515625" style="46"/>
    <col min="2309" max="2309" width="9.5703125" style="46" bestFit="1" customWidth="1"/>
    <col min="2310" max="2310" width="20.28515625" style="46" bestFit="1" customWidth="1"/>
    <col min="2311" max="2311" width="10.7109375" style="46" bestFit="1" customWidth="1"/>
    <col min="2312" max="2312" width="19.28515625" style="46" bestFit="1" customWidth="1"/>
    <col min="2313" max="2313" width="15.28515625" style="46"/>
    <col min="2314" max="2314" width="10.28515625" style="46" bestFit="1" customWidth="1"/>
    <col min="2315" max="2315" width="12.28515625" style="46" bestFit="1" customWidth="1"/>
    <col min="2316" max="2316" width="12.85546875" style="46" bestFit="1" customWidth="1"/>
    <col min="2317" max="2317" width="15.28515625" style="46"/>
    <col min="2318" max="2318" width="22.5703125" style="46" bestFit="1" customWidth="1"/>
    <col min="2319" max="2319" width="13.7109375" style="46" bestFit="1" customWidth="1"/>
    <col min="2320" max="2321" width="13.42578125" style="46" bestFit="1" customWidth="1"/>
    <col min="2322" max="2322" width="10.140625" style="46" bestFit="1" customWidth="1"/>
    <col min="2323" max="2323" width="19.7109375" style="46" bestFit="1" customWidth="1"/>
    <col min="2324" max="2324" width="14" style="46" bestFit="1" customWidth="1"/>
    <col min="2325" max="2340" width="15.28515625" style="46"/>
    <col min="2341" max="2341" width="16.7109375" style="46" bestFit="1" customWidth="1"/>
    <col min="2342" max="2342" width="16.7109375" style="46" customWidth="1"/>
    <col min="2343" max="2344" width="11.7109375" style="46" bestFit="1" customWidth="1"/>
    <col min="2345" max="2345" width="12.28515625" style="46" bestFit="1" customWidth="1"/>
    <col min="2346" max="2346" width="12.140625" style="46" customWidth="1"/>
    <col min="2347" max="2347" width="13.28515625" style="46" bestFit="1" customWidth="1"/>
    <col min="2348" max="2564" width="15.28515625" style="46"/>
    <col min="2565" max="2565" width="9.5703125" style="46" bestFit="1" customWidth="1"/>
    <col min="2566" max="2566" width="20.28515625" style="46" bestFit="1" customWidth="1"/>
    <col min="2567" max="2567" width="10.7109375" style="46" bestFit="1" customWidth="1"/>
    <col min="2568" max="2568" width="19.28515625" style="46" bestFit="1" customWidth="1"/>
    <col min="2569" max="2569" width="15.28515625" style="46"/>
    <col min="2570" max="2570" width="10.28515625" style="46" bestFit="1" customWidth="1"/>
    <col min="2571" max="2571" width="12.28515625" style="46" bestFit="1" customWidth="1"/>
    <col min="2572" max="2572" width="12.85546875" style="46" bestFit="1" customWidth="1"/>
    <col min="2573" max="2573" width="15.28515625" style="46"/>
    <col min="2574" max="2574" width="22.5703125" style="46" bestFit="1" customWidth="1"/>
    <col min="2575" max="2575" width="13.7109375" style="46" bestFit="1" customWidth="1"/>
    <col min="2576" max="2577" width="13.42578125" style="46" bestFit="1" customWidth="1"/>
    <col min="2578" max="2578" width="10.140625" style="46" bestFit="1" customWidth="1"/>
    <col min="2579" max="2579" width="19.7109375" style="46" bestFit="1" customWidth="1"/>
    <col min="2580" max="2580" width="14" style="46" bestFit="1" customWidth="1"/>
    <col min="2581" max="2596" width="15.28515625" style="46"/>
    <col min="2597" max="2597" width="16.7109375" style="46" bestFit="1" customWidth="1"/>
    <col min="2598" max="2598" width="16.7109375" style="46" customWidth="1"/>
    <col min="2599" max="2600" width="11.7109375" style="46" bestFit="1" customWidth="1"/>
    <col min="2601" max="2601" width="12.28515625" style="46" bestFit="1" customWidth="1"/>
    <col min="2602" max="2602" width="12.140625" style="46" customWidth="1"/>
    <col min="2603" max="2603" width="13.28515625" style="46" bestFit="1" customWidth="1"/>
    <col min="2604" max="2820" width="15.28515625" style="46"/>
    <col min="2821" max="2821" width="9.5703125" style="46" bestFit="1" customWidth="1"/>
    <col min="2822" max="2822" width="20.28515625" style="46" bestFit="1" customWidth="1"/>
    <col min="2823" max="2823" width="10.7109375" style="46" bestFit="1" customWidth="1"/>
    <col min="2824" max="2824" width="19.28515625" style="46" bestFit="1" customWidth="1"/>
    <col min="2825" max="2825" width="15.28515625" style="46"/>
    <col min="2826" max="2826" width="10.28515625" style="46" bestFit="1" customWidth="1"/>
    <col min="2827" max="2827" width="12.28515625" style="46" bestFit="1" customWidth="1"/>
    <col min="2828" max="2828" width="12.85546875" style="46" bestFit="1" customWidth="1"/>
    <col min="2829" max="2829" width="15.28515625" style="46"/>
    <col min="2830" max="2830" width="22.5703125" style="46" bestFit="1" customWidth="1"/>
    <col min="2831" max="2831" width="13.7109375" style="46" bestFit="1" customWidth="1"/>
    <col min="2832" max="2833" width="13.42578125" style="46" bestFit="1" customWidth="1"/>
    <col min="2834" max="2834" width="10.140625" style="46" bestFit="1" customWidth="1"/>
    <col min="2835" max="2835" width="19.7109375" style="46" bestFit="1" customWidth="1"/>
    <col min="2836" max="2836" width="14" style="46" bestFit="1" customWidth="1"/>
    <col min="2837" max="2852" width="15.28515625" style="46"/>
    <col min="2853" max="2853" width="16.7109375" style="46" bestFit="1" customWidth="1"/>
    <col min="2854" max="2854" width="16.7109375" style="46" customWidth="1"/>
    <col min="2855" max="2856" width="11.7109375" style="46" bestFit="1" customWidth="1"/>
    <col min="2857" max="2857" width="12.28515625" style="46" bestFit="1" customWidth="1"/>
    <col min="2858" max="2858" width="12.140625" style="46" customWidth="1"/>
    <col min="2859" max="2859" width="13.28515625" style="46" bestFit="1" customWidth="1"/>
    <col min="2860" max="3076" width="15.28515625" style="46"/>
    <col min="3077" max="3077" width="9.5703125" style="46" bestFit="1" customWidth="1"/>
    <col min="3078" max="3078" width="20.28515625" style="46" bestFit="1" customWidth="1"/>
    <col min="3079" max="3079" width="10.7109375" style="46" bestFit="1" customWidth="1"/>
    <col min="3080" max="3080" width="19.28515625" style="46" bestFit="1" customWidth="1"/>
    <col min="3081" max="3081" width="15.28515625" style="46"/>
    <col min="3082" max="3082" width="10.28515625" style="46" bestFit="1" customWidth="1"/>
    <col min="3083" max="3083" width="12.28515625" style="46" bestFit="1" customWidth="1"/>
    <col min="3084" max="3084" width="12.85546875" style="46" bestFit="1" customWidth="1"/>
    <col min="3085" max="3085" width="15.28515625" style="46"/>
    <col min="3086" max="3086" width="22.5703125" style="46" bestFit="1" customWidth="1"/>
    <col min="3087" max="3087" width="13.7109375" style="46" bestFit="1" customWidth="1"/>
    <col min="3088" max="3089" width="13.42578125" style="46" bestFit="1" customWidth="1"/>
    <col min="3090" max="3090" width="10.140625" style="46" bestFit="1" customWidth="1"/>
    <col min="3091" max="3091" width="19.7109375" style="46" bestFit="1" customWidth="1"/>
    <col min="3092" max="3092" width="14" style="46" bestFit="1" customWidth="1"/>
    <col min="3093" max="3108" width="15.28515625" style="46"/>
    <col min="3109" max="3109" width="16.7109375" style="46" bestFit="1" customWidth="1"/>
    <col min="3110" max="3110" width="16.7109375" style="46" customWidth="1"/>
    <col min="3111" max="3112" width="11.7109375" style="46" bestFit="1" customWidth="1"/>
    <col min="3113" max="3113" width="12.28515625" style="46" bestFit="1" customWidth="1"/>
    <col min="3114" max="3114" width="12.140625" style="46" customWidth="1"/>
    <col min="3115" max="3115" width="13.28515625" style="46" bestFit="1" customWidth="1"/>
    <col min="3116" max="3332" width="15.28515625" style="46"/>
    <col min="3333" max="3333" width="9.5703125" style="46" bestFit="1" customWidth="1"/>
    <col min="3334" max="3334" width="20.28515625" style="46" bestFit="1" customWidth="1"/>
    <col min="3335" max="3335" width="10.7109375" style="46" bestFit="1" customWidth="1"/>
    <col min="3336" max="3336" width="19.28515625" style="46" bestFit="1" customWidth="1"/>
    <col min="3337" max="3337" width="15.28515625" style="46"/>
    <col min="3338" max="3338" width="10.28515625" style="46" bestFit="1" customWidth="1"/>
    <col min="3339" max="3339" width="12.28515625" style="46" bestFit="1" customWidth="1"/>
    <col min="3340" max="3340" width="12.85546875" style="46" bestFit="1" customWidth="1"/>
    <col min="3341" max="3341" width="15.28515625" style="46"/>
    <col min="3342" max="3342" width="22.5703125" style="46" bestFit="1" customWidth="1"/>
    <col min="3343" max="3343" width="13.7109375" style="46" bestFit="1" customWidth="1"/>
    <col min="3344" max="3345" width="13.42578125" style="46" bestFit="1" customWidth="1"/>
    <col min="3346" max="3346" width="10.140625" style="46" bestFit="1" customWidth="1"/>
    <col min="3347" max="3347" width="19.7109375" style="46" bestFit="1" customWidth="1"/>
    <col min="3348" max="3348" width="14" style="46" bestFit="1" customWidth="1"/>
    <col min="3349" max="3364" width="15.28515625" style="46"/>
    <col min="3365" max="3365" width="16.7109375" style="46" bestFit="1" customWidth="1"/>
    <col min="3366" max="3366" width="16.7109375" style="46" customWidth="1"/>
    <col min="3367" max="3368" width="11.7109375" style="46" bestFit="1" customWidth="1"/>
    <col min="3369" max="3369" width="12.28515625" style="46" bestFit="1" customWidth="1"/>
    <col min="3370" max="3370" width="12.140625" style="46" customWidth="1"/>
    <col min="3371" max="3371" width="13.28515625" style="46" bestFit="1" customWidth="1"/>
    <col min="3372" max="3588" width="15.28515625" style="46"/>
    <col min="3589" max="3589" width="9.5703125" style="46" bestFit="1" customWidth="1"/>
    <col min="3590" max="3590" width="20.28515625" style="46" bestFit="1" customWidth="1"/>
    <col min="3591" max="3591" width="10.7109375" style="46" bestFit="1" customWidth="1"/>
    <col min="3592" max="3592" width="19.28515625" style="46" bestFit="1" customWidth="1"/>
    <col min="3593" max="3593" width="15.28515625" style="46"/>
    <col min="3594" max="3594" width="10.28515625" style="46" bestFit="1" customWidth="1"/>
    <col min="3595" max="3595" width="12.28515625" style="46" bestFit="1" customWidth="1"/>
    <col min="3596" max="3596" width="12.85546875" style="46" bestFit="1" customWidth="1"/>
    <col min="3597" max="3597" width="15.28515625" style="46"/>
    <col min="3598" max="3598" width="22.5703125" style="46" bestFit="1" customWidth="1"/>
    <col min="3599" max="3599" width="13.7109375" style="46" bestFit="1" customWidth="1"/>
    <col min="3600" max="3601" width="13.42578125" style="46" bestFit="1" customWidth="1"/>
    <col min="3602" max="3602" width="10.140625" style="46" bestFit="1" customWidth="1"/>
    <col min="3603" max="3603" width="19.7109375" style="46" bestFit="1" customWidth="1"/>
    <col min="3604" max="3604" width="14" style="46" bestFit="1" customWidth="1"/>
    <col min="3605" max="3620" width="15.28515625" style="46"/>
    <col min="3621" max="3621" width="16.7109375" style="46" bestFit="1" customWidth="1"/>
    <col min="3622" max="3622" width="16.7109375" style="46" customWidth="1"/>
    <col min="3623" max="3624" width="11.7109375" style="46" bestFit="1" customWidth="1"/>
    <col min="3625" max="3625" width="12.28515625" style="46" bestFit="1" customWidth="1"/>
    <col min="3626" max="3626" width="12.140625" style="46" customWidth="1"/>
    <col min="3627" max="3627" width="13.28515625" style="46" bestFit="1" customWidth="1"/>
    <col min="3628" max="3844" width="15.28515625" style="46"/>
    <col min="3845" max="3845" width="9.5703125" style="46" bestFit="1" customWidth="1"/>
    <col min="3846" max="3846" width="20.28515625" style="46" bestFit="1" customWidth="1"/>
    <col min="3847" max="3847" width="10.7109375" style="46" bestFit="1" customWidth="1"/>
    <col min="3848" max="3848" width="19.28515625" style="46" bestFit="1" customWidth="1"/>
    <col min="3849" max="3849" width="15.28515625" style="46"/>
    <col min="3850" max="3850" width="10.28515625" style="46" bestFit="1" customWidth="1"/>
    <col min="3851" max="3851" width="12.28515625" style="46" bestFit="1" customWidth="1"/>
    <col min="3852" max="3852" width="12.85546875" style="46" bestFit="1" customWidth="1"/>
    <col min="3853" max="3853" width="15.28515625" style="46"/>
    <col min="3854" max="3854" width="22.5703125" style="46" bestFit="1" customWidth="1"/>
    <col min="3855" max="3855" width="13.7109375" style="46" bestFit="1" customWidth="1"/>
    <col min="3856" max="3857" width="13.42578125" style="46" bestFit="1" customWidth="1"/>
    <col min="3858" max="3858" width="10.140625" style="46" bestFit="1" customWidth="1"/>
    <col min="3859" max="3859" width="19.7109375" style="46" bestFit="1" customWidth="1"/>
    <col min="3860" max="3860" width="14" style="46" bestFit="1" customWidth="1"/>
    <col min="3861" max="3876" width="15.28515625" style="46"/>
    <col min="3877" max="3877" width="16.7109375" style="46" bestFit="1" customWidth="1"/>
    <col min="3878" max="3878" width="16.7109375" style="46" customWidth="1"/>
    <col min="3879" max="3880" width="11.7109375" style="46" bestFit="1" customWidth="1"/>
    <col min="3881" max="3881" width="12.28515625" style="46" bestFit="1" customWidth="1"/>
    <col min="3882" max="3882" width="12.140625" style="46" customWidth="1"/>
    <col min="3883" max="3883" width="13.28515625" style="46" bestFit="1" customWidth="1"/>
    <col min="3884" max="4100" width="15.28515625" style="46"/>
    <col min="4101" max="4101" width="9.5703125" style="46" bestFit="1" customWidth="1"/>
    <col min="4102" max="4102" width="20.28515625" style="46" bestFit="1" customWidth="1"/>
    <col min="4103" max="4103" width="10.7109375" style="46" bestFit="1" customWidth="1"/>
    <col min="4104" max="4104" width="19.28515625" style="46" bestFit="1" customWidth="1"/>
    <col min="4105" max="4105" width="15.28515625" style="46"/>
    <col min="4106" max="4106" width="10.28515625" style="46" bestFit="1" customWidth="1"/>
    <col min="4107" max="4107" width="12.28515625" style="46" bestFit="1" customWidth="1"/>
    <col min="4108" max="4108" width="12.85546875" style="46" bestFit="1" customWidth="1"/>
    <col min="4109" max="4109" width="15.28515625" style="46"/>
    <col min="4110" max="4110" width="22.5703125" style="46" bestFit="1" customWidth="1"/>
    <col min="4111" max="4111" width="13.7109375" style="46" bestFit="1" customWidth="1"/>
    <col min="4112" max="4113" width="13.42578125" style="46" bestFit="1" customWidth="1"/>
    <col min="4114" max="4114" width="10.140625" style="46" bestFit="1" customWidth="1"/>
    <col min="4115" max="4115" width="19.7109375" style="46" bestFit="1" customWidth="1"/>
    <col min="4116" max="4116" width="14" style="46" bestFit="1" customWidth="1"/>
    <col min="4117" max="4132" width="15.28515625" style="46"/>
    <col min="4133" max="4133" width="16.7109375" style="46" bestFit="1" customWidth="1"/>
    <col min="4134" max="4134" width="16.7109375" style="46" customWidth="1"/>
    <col min="4135" max="4136" width="11.7109375" style="46" bestFit="1" customWidth="1"/>
    <col min="4137" max="4137" width="12.28515625" style="46" bestFit="1" customWidth="1"/>
    <col min="4138" max="4138" width="12.140625" style="46" customWidth="1"/>
    <col min="4139" max="4139" width="13.28515625" style="46" bestFit="1" customWidth="1"/>
    <col min="4140" max="4356" width="15.28515625" style="46"/>
    <col min="4357" max="4357" width="9.5703125" style="46" bestFit="1" customWidth="1"/>
    <col min="4358" max="4358" width="20.28515625" style="46" bestFit="1" customWidth="1"/>
    <col min="4359" max="4359" width="10.7109375" style="46" bestFit="1" customWidth="1"/>
    <col min="4360" max="4360" width="19.28515625" style="46" bestFit="1" customWidth="1"/>
    <col min="4361" max="4361" width="15.28515625" style="46"/>
    <col min="4362" max="4362" width="10.28515625" style="46" bestFit="1" customWidth="1"/>
    <col min="4363" max="4363" width="12.28515625" style="46" bestFit="1" customWidth="1"/>
    <col min="4364" max="4364" width="12.85546875" style="46" bestFit="1" customWidth="1"/>
    <col min="4365" max="4365" width="15.28515625" style="46"/>
    <col min="4366" max="4366" width="22.5703125" style="46" bestFit="1" customWidth="1"/>
    <col min="4367" max="4367" width="13.7109375" style="46" bestFit="1" customWidth="1"/>
    <col min="4368" max="4369" width="13.42578125" style="46" bestFit="1" customWidth="1"/>
    <col min="4370" max="4370" width="10.140625" style="46" bestFit="1" customWidth="1"/>
    <col min="4371" max="4371" width="19.7109375" style="46" bestFit="1" customWidth="1"/>
    <col min="4372" max="4372" width="14" style="46" bestFit="1" customWidth="1"/>
    <col min="4373" max="4388" width="15.28515625" style="46"/>
    <col min="4389" max="4389" width="16.7109375" style="46" bestFit="1" customWidth="1"/>
    <col min="4390" max="4390" width="16.7109375" style="46" customWidth="1"/>
    <col min="4391" max="4392" width="11.7109375" style="46" bestFit="1" customWidth="1"/>
    <col min="4393" max="4393" width="12.28515625" style="46" bestFit="1" customWidth="1"/>
    <col min="4394" max="4394" width="12.140625" style="46" customWidth="1"/>
    <col min="4395" max="4395" width="13.28515625" style="46" bestFit="1" customWidth="1"/>
    <col min="4396" max="4612" width="15.28515625" style="46"/>
    <col min="4613" max="4613" width="9.5703125" style="46" bestFit="1" customWidth="1"/>
    <col min="4614" max="4614" width="20.28515625" style="46" bestFit="1" customWidth="1"/>
    <col min="4615" max="4615" width="10.7109375" style="46" bestFit="1" customWidth="1"/>
    <col min="4616" max="4616" width="19.28515625" style="46" bestFit="1" customWidth="1"/>
    <col min="4617" max="4617" width="15.28515625" style="46"/>
    <col min="4618" max="4618" width="10.28515625" style="46" bestFit="1" customWidth="1"/>
    <col min="4619" max="4619" width="12.28515625" style="46" bestFit="1" customWidth="1"/>
    <col min="4620" max="4620" width="12.85546875" style="46" bestFit="1" customWidth="1"/>
    <col min="4621" max="4621" width="15.28515625" style="46"/>
    <col min="4622" max="4622" width="22.5703125" style="46" bestFit="1" customWidth="1"/>
    <col min="4623" max="4623" width="13.7109375" style="46" bestFit="1" customWidth="1"/>
    <col min="4624" max="4625" width="13.42578125" style="46" bestFit="1" customWidth="1"/>
    <col min="4626" max="4626" width="10.140625" style="46" bestFit="1" customWidth="1"/>
    <col min="4627" max="4627" width="19.7109375" style="46" bestFit="1" customWidth="1"/>
    <col min="4628" max="4628" width="14" style="46" bestFit="1" customWidth="1"/>
    <col min="4629" max="4644" width="15.28515625" style="46"/>
    <col min="4645" max="4645" width="16.7109375" style="46" bestFit="1" customWidth="1"/>
    <col min="4646" max="4646" width="16.7109375" style="46" customWidth="1"/>
    <col min="4647" max="4648" width="11.7109375" style="46" bestFit="1" customWidth="1"/>
    <col min="4649" max="4649" width="12.28515625" style="46" bestFit="1" customWidth="1"/>
    <col min="4650" max="4650" width="12.140625" style="46" customWidth="1"/>
    <col min="4651" max="4651" width="13.28515625" style="46" bestFit="1" customWidth="1"/>
    <col min="4652" max="4868" width="15.28515625" style="46"/>
    <col min="4869" max="4869" width="9.5703125" style="46" bestFit="1" customWidth="1"/>
    <col min="4870" max="4870" width="20.28515625" style="46" bestFit="1" customWidth="1"/>
    <col min="4871" max="4871" width="10.7109375" style="46" bestFit="1" customWidth="1"/>
    <col min="4872" max="4872" width="19.28515625" style="46" bestFit="1" customWidth="1"/>
    <col min="4873" max="4873" width="15.28515625" style="46"/>
    <col min="4874" max="4874" width="10.28515625" style="46" bestFit="1" customWidth="1"/>
    <col min="4875" max="4875" width="12.28515625" style="46" bestFit="1" customWidth="1"/>
    <col min="4876" max="4876" width="12.85546875" style="46" bestFit="1" customWidth="1"/>
    <col min="4877" max="4877" width="15.28515625" style="46"/>
    <col min="4878" max="4878" width="22.5703125" style="46" bestFit="1" customWidth="1"/>
    <col min="4879" max="4879" width="13.7109375" style="46" bestFit="1" customWidth="1"/>
    <col min="4880" max="4881" width="13.42578125" style="46" bestFit="1" customWidth="1"/>
    <col min="4882" max="4882" width="10.140625" style="46" bestFit="1" customWidth="1"/>
    <col min="4883" max="4883" width="19.7109375" style="46" bestFit="1" customWidth="1"/>
    <col min="4884" max="4884" width="14" style="46" bestFit="1" customWidth="1"/>
    <col min="4885" max="4900" width="15.28515625" style="46"/>
    <col min="4901" max="4901" width="16.7109375" style="46" bestFit="1" customWidth="1"/>
    <col min="4902" max="4902" width="16.7109375" style="46" customWidth="1"/>
    <col min="4903" max="4904" width="11.7109375" style="46" bestFit="1" customWidth="1"/>
    <col min="4905" max="4905" width="12.28515625" style="46" bestFit="1" customWidth="1"/>
    <col min="4906" max="4906" width="12.140625" style="46" customWidth="1"/>
    <col min="4907" max="4907" width="13.28515625" style="46" bestFit="1" customWidth="1"/>
    <col min="4908" max="5124" width="15.28515625" style="46"/>
    <col min="5125" max="5125" width="9.5703125" style="46" bestFit="1" customWidth="1"/>
    <col min="5126" max="5126" width="20.28515625" style="46" bestFit="1" customWidth="1"/>
    <col min="5127" max="5127" width="10.7109375" style="46" bestFit="1" customWidth="1"/>
    <col min="5128" max="5128" width="19.28515625" style="46" bestFit="1" customWidth="1"/>
    <col min="5129" max="5129" width="15.28515625" style="46"/>
    <col min="5130" max="5130" width="10.28515625" style="46" bestFit="1" customWidth="1"/>
    <col min="5131" max="5131" width="12.28515625" style="46" bestFit="1" customWidth="1"/>
    <col min="5132" max="5132" width="12.85546875" style="46" bestFit="1" customWidth="1"/>
    <col min="5133" max="5133" width="15.28515625" style="46"/>
    <col min="5134" max="5134" width="22.5703125" style="46" bestFit="1" customWidth="1"/>
    <col min="5135" max="5135" width="13.7109375" style="46" bestFit="1" customWidth="1"/>
    <col min="5136" max="5137" width="13.42578125" style="46" bestFit="1" customWidth="1"/>
    <col min="5138" max="5138" width="10.140625" style="46" bestFit="1" customWidth="1"/>
    <col min="5139" max="5139" width="19.7109375" style="46" bestFit="1" customWidth="1"/>
    <col min="5140" max="5140" width="14" style="46" bestFit="1" customWidth="1"/>
    <col min="5141" max="5156" width="15.28515625" style="46"/>
    <col min="5157" max="5157" width="16.7109375" style="46" bestFit="1" customWidth="1"/>
    <col min="5158" max="5158" width="16.7109375" style="46" customWidth="1"/>
    <col min="5159" max="5160" width="11.7109375" style="46" bestFit="1" customWidth="1"/>
    <col min="5161" max="5161" width="12.28515625" style="46" bestFit="1" customWidth="1"/>
    <col min="5162" max="5162" width="12.140625" style="46" customWidth="1"/>
    <col min="5163" max="5163" width="13.28515625" style="46" bestFit="1" customWidth="1"/>
    <col min="5164" max="5380" width="15.28515625" style="46"/>
    <col min="5381" max="5381" width="9.5703125" style="46" bestFit="1" customWidth="1"/>
    <col min="5382" max="5382" width="20.28515625" style="46" bestFit="1" customWidth="1"/>
    <col min="5383" max="5383" width="10.7109375" style="46" bestFit="1" customWidth="1"/>
    <col min="5384" max="5384" width="19.28515625" style="46" bestFit="1" customWidth="1"/>
    <col min="5385" max="5385" width="15.28515625" style="46"/>
    <col min="5386" max="5386" width="10.28515625" style="46" bestFit="1" customWidth="1"/>
    <col min="5387" max="5387" width="12.28515625" style="46" bestFit="1" customWidth="1"/>
    <col min="5388" max="5388" width="12.85546875" style="46" bestFit="1" customWidth="1"/>
    <col min="5389" max="5389" width="15.28515625" style="46"/>
    <col min="5390" max="5390" width="22.5703125" style="46" bestFit="1" customWidth="1"/>
    <col min="5391" max="5391" width="13.7109375" style="46" bestFit="1" customWidth="1"/>
    <col min="5392" max="5393" width="13.42578125" style="46" bestFit="1" customWidth="1"/>
    <col min="5394" max="5394" width="10.140625" style="46" bestFit="1" customWidth="1"/>
    <col min="5395" max="5395" width="19.7109375" style="46" bestFit="1" customWidth="1"/>
    <col min="5396" max="5396" width="14" style="46" bestFit="1" customWidth="1"/>
    <col min="5397" max="5412" width="15.28515625" style="46"/>
    <col min="5413" max="5413" width="16.7109375" style="46" bestFit="1" customWidth="1"/>
    <col min="5414" max="5414" width="16.7109375" style="46" customWidth="1"/>
    <col min="5415" max="5416" width="11.7109375" style="46" bestFit="1" customWidth="1"/>
    <col min="5417" max="5417" width="12.28515625" style="46" bestFit="1" customWidth="1"/>
    <col min="5418" max="5418" width="12.140625" style="46" customWidth="1"/>
    <col min="5419" max="5419" width="13.28515625" style="46" bestFit="1" customWidth="1"/>
    <col min="5420" max="5636" width="15.28515625" style="46"/>
    <col min="5637" max="5637" width="9.5703125" style="46" bestFit="1" customWidth="1"/>
    <col min="5638" max="5638" width="20.28515625" style="46" bestFit="1" customWidth="1"/>
    <col min="5639" max="5639" width="10.7109375" style="46" bestFit="1" customWidth="1"/>
    <col min="5640" max="5640" width="19.28515625" style="46" bestFit="1" customWidth="1"/>
    <col min="5641" max="5641" width="15.28515625" style="46"/>
    <col min="5642" max="5642" width="10.28515625" style="46" bestFit="1" customWidth="1"/>
    <col min="5643" max="5643" width="12.28515625" style="46" bestFit="1" customWidth="1"/>
    <col min="5644" max="5644" width="12.85546875" style="46" bestFit="1" customWidth="1"/>
    <col min="5645" max="5645" width="15.28515625" style="46"/>
    <col min="5646" max="5646" width="22.5703125" style="46" bestFit="1" customWidth="1"/>
    <col min="5647" max="5647" width="13.7109375" style="46" bestFit="1" customWidth="1"/>
    <col min="5648" max="5649" width="13.42578125" style="46" bestFit="1" customWidth="1"/>
    <col min="5650" max="5650" width="10.140625" style="46" bestFit="1" customWidth="1"/>
    <col min="5651" max="5651" width="19.7109375" style="46" bestFit="1" customWidth="1"/>
    <col min="5652" max="5652" width="14" style="46" bestFit="1" customWidth="1"/>
    <col min="5653" max="5668" width="15.28515625" style="46"/>
    <col min="5669" max="5669" width="16.7109375" style="46" bestFit="1" customWidth="1"/>
    <col min="5670" max="5670" width="16.7109375" style="46" customWidth="1"/>
    <col min="5671" max="5672" width="11.7109375" style="46" bestFit="1" customWidth="1"/>
    <col min="5673" max="5673" width="12.28515625" style="46" bestFit="1" customWidth="1"/>
    <col min="5674" max="5674" width="12.140625" style="46" customWidth="1"/>
    <col min="5675" max="5675" width="13.28515625" style="46" bestFit="1" customWidth="1"/>
    <col min="5676" max="5892" width="15.28515625" style="46"/>
    <col min="5893" max="5893" width="9.5703125" style="46" bestFit="1" customWidth="1"/>
    <col min="5894" max="5894" width="20.28515625" style="46" bestFit="1" customWidth="1"/>
    <col min="5895" max="5895" width="10.7109375" style="46" bestFit="1" customWidth="1"/>
    <col min="5896" max="5896" width="19.28515625" style="46" bestFit="1" customWidth="1"/>
    <col min="5897" max="5897" width="15.28515625" style="46"/>
    <col min="5898" max="5898" width="10.28515625" style="46" bestFit="1" customWidth="1"/>
    <col min="5899" max="5899" width="12.28515625" style="46" bestFit="1" customWidth="1"/>
    <col min="5900" max="5900" width="12.85546875" style="46" bestFit="1" customWidth="1"/>
    <col min="5901" max="5901" width="15.28515625" style="46"/>
    <col min="5902" max="5902" width="22.5703125" style="46" bestFit="1" customWidth="1"/>
    <col min="5903" max="5903" width="13.7109375" style="46" bestFit="1" customWidth="1"/>
    <col min="5904" max="5905" width="13.42578125" style="46" bestFit="1" customWidth="1"/>
    <col min="5906" max="5906" width="10.140625" style="46" bestFit="1" customWidth="1"/>
    <col min="5907" max="5907" width="19.7109375" style="46" bestFit="1" customWidth="1"/>
    <col min="5908" max="5908" width="14" style="46" bestFit="1" customWidth="1"/>
    <col min="5909" max="5924" width="15.28515625" style="46"/>
    <col min="5925" max="5925" width="16.7109375" style="46" bestFit="1" customWidth="1"/>
    <col min="5926" max="5926" width="16.7109375" style="46" customWidth="1"/>
    <col min="5927" max="5928" width="11.7109375" style="46" bestFit="1" customWidth="1"/>
    <col min="5929" max="5929" width="12.28515625" style="46" bestFit="1" customWidth="1"/>
    <col min="5930" max="5930" width="12.140625" style="46" customWidth="1"/>
    <col min="5931" max="5931" width="13.28515625" style="46" bestFit="1" customWidth="1"/>
    <col min="5932" max="6148" width="15.28515625" style="46"/>
    <col min="6149" max="6149" width="9.5703125" style="46" bestFit="1" customWidth="1"/>
    <col min="6150" max="6150" width="20.28515625" style="46" bestFit="1" customWidth="1"/>
    <col min="6151" max="6151" width="10.7109375" style="46" bestFit="1" customWidth="1"/>
    <col min="6152" max="6152" width="19.28515625" style="46" bestFit="1" customWidth="1"/>
    <col min="6153" max="6153" width="15.28515625" style="46"/>
    <col min="6154" max="6154" width="10.28515625" style="46" bestFit="1" customWidth="1"/>
    <col min="6155" max="6155" width="12.28515625" style="46" bestFit="1" customWidth="1"/>
    <col min="6156" max="6156" width="12.85546875" style="46" bestFit="1" customWidth="1"/>
    <col min="6157" max="6157" width="15.28515625" style="46"/>
    <col min="6158" max="6158" width="22.5703125" style="46" bestFit="1" customWidth="1"/>
    <col min="6159" max="6159" width="13.7109375" style="46" bestFit="1" customWidth="1"/>
    <col min="6160" max="6161" width="13.42578125" style="46" bestFit="1" customWidth="1"/>
    <col min="6162" max="6162" width="10.140625" style="46" bestFit="1" customWidth="1"/>
    <col min="6163" max="6163" width="19.7109375" style="46" bestFit="1" customWidth="1"/>
    <col min="6164" max="6164" width="14" style="46" bestFit="1" customWidth="1"/>
    <col min="6165" max="6180" width="15.28515625" style="46"/>
    <col min="6181" max="6181" width="16.7109375" style="46" bestFit="1" customWidth="1"/>
    <col min="6182" max="6182" width="16.7109375" style="46" customWidth="1"/>
    <col min="6183" max="6184" width="11.7109375" style="46" bestFit="1" customWidth="1"/>
    <col min="6185" max="6185" width="12.28515625" style="46" bestFit="1" customWidth="1"/>
    <col min="6186" max="6186" width="12.140625" style="46" customWidth="1"/>
    <col min="6187" max="6187" width="13.28515625" style="46" bestFit="1" customWidth="1"/>
    <col min="6188" max="6404" width="15.28515625" style="46"/>
    <col min="6405" max="6405" width="9.5703125" style="46" bestFit="1" customWidth="1"/>
    <col min="6406" max="6406" width="20.28515625" style="46" bestFit="1" customWidth="1"/>
    <col min="6407" max="6407" width="10.7109375" style="46" bestFit="1" customWidth="1"/>
    <col min="6408" max="6408" width="19.28515625" style="46" bestFit="1" customWidth="1"/>
    <col min="6409" max="6409" width="15.28515625" style="46"/>
    <col min="6410" max="6410" width="10.28515625" style="46" bestFit="1" customWidth="1"/>
    <col min="6411" max="6411" width="12.28515625" style="46" bestFit="1" customWidth="1"/>
    <col min="6412" max="6412" width="12.85546875" style="46" bestFit="1" customWidth="1"/>
    <col min="6413" max="6413" width="15.28515625" style="46"/>
    <col min="6414" max="6414" width="22.5703125" style="46" bestFit="1" customWidth="1"/>
    <col min="6415" max="6415" width="13.7109375" style="46" bestFit="1" customWidth="1"/>
    <col min="6416" max="6417" width="13.42578125" style="46" bestFit="1" customWidth="1"/>
    <col min="6418" max="6418" width="10.140625" style="46" bestFit="1" customWidth="1"/>
    <col min="6419" max="6419" width="19.7109375" style="46" bestFit="1" customWidth="1"/>
    <col min="6420" max="6420" width="14" style="46" bestFit="1" customWidth="1"/>
    <col min="6421" max="6436" width="15.28515625" style="46"/>
    <col min="6437" max="6437" width="16.7109375" style="46" bestFit="1" customWidth="1"/>
    <col min="6438" max="6438" width="16.7109375" style="46" customWidth="1"/>
    <col min="6439" max="6440" width="11.7109375" style="46" bestFit="1" customWidth="1"/>
    <col min="6441" max="6441" width="12.28515625" style="46" bestFit="1" customWidth="1"/>
    <col min="6442" max="6442" width="12.140625" style="46" customWidth="1"/>
    <col min="6443" max="6443" width="13.28515625" style="46" bestFit="1" customWidth="1"/>
    <col min="6444" max="6660" width="15.28515625" style="46"/>
    <col min="6661" max="6661" width="9.5703125" style="46" bestFit="1" customWidth="1"/>
    <col min="6662" max="6662" width="20.28515625" style="46" bestFit="1" customWidth="1"/>
    <col min="6663" max="6663" width="10.7109375" style="46" bestFit="1" customWidth="1"/>
    <col min="6664" max="6664" width="19.28515625" style="46" bestFit="1" customWidth="1"/>
    <col min="6665" max="6665" width="15.28515625" style="46"/>
    <col min="6666" max="6666" width="10.28515625" style="46" bestFit="1" customWidth="1"/>
    <col min="6667" max="6667" width="12.28515625" style="46" bestFit="1" customWidth="1"/>
    <col min="6668" max="6668" width="12.85546875" style="46" bestFit="1" customWidth="1"/>
    <col min="6669" max="6669" width="15.28515625" style="46"/>
    <col min="6670" max="6670" width="22.5703125" style="46" bestFit="1" customWidth="1"/>
    <col min="6671" max="6671" width="13.7109375" style="46" bestFit="1" customWidth="1"/>
    <col min="6672" max="6673" width="13.42578125" style="46" bestFit="1" customWidth="1"/>
    <col min="6674" max="6674" width="10.140625" style="46" bestFit="1" customWidth="1"/>
    <col min="6675" max="6675" width="19.7109375" style="46" bestFit="1" customWidth="1"/>
    <col min="6676" max="6676" width="14" style="46" bestFit="1" customWidth="1"/>
    <col min="6677" max="6692" width="15.28515625" style="46"/>
    <col min="6693" max="6693" width="16.7109375" style="46" bestFit="1" customWidth="1"/>
    <col min="6694" max="6694" width="16.7109375" style="46" customWidth="1"/>
    <col min="6695" max="6696" width="11.7109375" style="46" bestFit="1" customWidth="1"/>
    <col min="6697" max="6697" width="12.28515625" style="46" bestFit="1" customWidth="1"/>
    <col min="6698" max="6698" width="12.140625" style="46" customWidth="1"/>
    <col min="6699" max="6699" width="13.28515625" style="46" bestFit="1" customWidth="1"/>
    <col min="6700" max="6916" width="15.28515625" style="46"/>
    <col min="6917" max="6917" width="9.5703125" style="46" bestFit="1" customWidth="1"/>
    <col min="6918" max="6918" width="20.28515625" style="46" bestFit="1" customWidth="1"/>
    <col min="6919" max="6919" width="10.7109375" style="46" bestFit="1" customWidth="1"/>
    <col min="6920" max="6920" width="19.28515625" style="46" bestFit="1" customWidth="1"/>
    <col min="6921" max="6921" width="15.28515625" style="46"/>
    <col min="6922" max="6922" width="10.28515625" style="46" bestFit="1" customWidth="1"/>
    <col min="6923" max="6923" width="12.28515625" style="46" bestFit="1" customWidth="1"/>
    <col min="6924" max="6924" width="12.85546875" style="46" bestFit="1" customWidth="1"/>
    <col min="6925" max="6925" width="15.28515625" style="46"/>
    <col min="6926" max="6926" width="22.5703125" style="46" bestFit="1" customWidth="1"/>
    <col min="6927" max="6927" width="13.7109375" style="46" bestFit="1" customWidth="1"/>
    <col min="6928" max="6929" width="13.42578125" style="46" bestFit="1" customWidth="1"/>
    <col min="6930" max="6930" width="10.140625" style="46" bestFit="1" customWidth="1"/>
    <col min="6931" max="6931" width="19.7109375" style="46" bestFit="1" customWidth="1"/>
    <col min="6932" max="6932" width="14" style="46" bestFit="1" customWidth="1"/>
    <col min="6933" max="6948" width="15.28515625" style="46"/>
    <col min="6949" max="6949" width="16.7109375" style="46" bestFit="1" customWidth="1"/>
    <col min="6950" max="6950" width="16.7109375" style="46" customWidth="1"/>
    <col min="6951" max="6952" width="11.7109375" style="46" bestFit="1" customWidth="1"/>
    <col min="6953" max="6953" width="12.28515625" style="46" bestFit="1" customWidth="1"/>
    <col min="6954" max="6954" width="12.140625" style="46" customWidth="1"/>
    <col min="6955" max="6955" width="13.28515625" style="46" bestFit="1" customWidth="1"/>
    <col min="6956" max="7172" width="15.28515625" style="46"/>
    <col min="7173" max="7173" width="9.5703125" style="46" bestFit="1" customWidth="1"/>
    <col min="7174" max="7174" width="20.28515625" style="46" bestFit="1" customWidth="1"/>
    <col min="7175" max="7175" width="10.7109375" style="46" bestFit="1" customWidth="1"/>
    <col min="7176" max="7176" width="19.28515625" style="46" bestFit="1" customWidth="1"/>
    <col min="7177" max="7177" width="15.28515625" style="46"/>
    <col min="7178" max="7178" width="10.28515625" style="46" bestFit="1" customWidth="1"/>
    <col min="7179" max="7179" width="12.28515625" style="46" bestFit="1" customWidth="1"/>
    <col min="7180" max="7180" width="12.85546875" style="46" bestFit="1" customWidth="1"/>
    <col min="7181" max="7181" width="15.28515625" style="46"/>
    <col min="7182" max="7182" width="22.5703125" style="46" bestFit="1" customWidth="1"/>
    <col min="7183" max="7183" width="13.7109375" style="46" bestFit="1" customWidth="1"/>
    <col min="7184" max="7185" width="13.42578125" style="46" bestFit="1" customWidth="1"/>
    <col min="7186" max="7186" width="10.140625" style="46" bestFit="1" customWidth="1"/>
    <col min="7187" max="7187" width="19.7109375" style="46" bestFit="1" customWidth="1"/>
    <col min="7188" max="7188" width="14" style="46" bestFit="1" customWidth="1"/>
    <col min="7189" max="7204" width="15.28515625" style="46"/>
    <col min="7205" max="7205" width="16.7109375" style="46" bestFit="1" customWidth="1"/>
    <col min="7206" max="7206" width="16.7109375" style="46" customWidth="1"/>
    <col min="7207" max="7208" width="11.7109375" style="46" bestFit="1" customWidth="1"/>
    <col min="7209" max="7209" width="12.28515625" style="46" bestFit="1" customWidth="1"/>
    <col min="7210" max="7210" width="12.140625" style="46" customWidth="1"/>
    <col min="7211" max="7211" width="13.28515625" style="46" bestFit="1" customWidth="1"/>
    <col min="7212" max="7428" width="15.28515625" style="46"/>
    <col min="7429" max="7429" width="9.5703125" style="46" bestFit="1" customWidth="1"/>
    <col min="7430" max="7430" width="20.28515625" style="46" bestFit="1" customWidth="1"/>
    <col min="7431" max="7431" width="10.7109375" style="46" bestFit="1" customWidth="1"/>
    <col min="7432" max="7432" width="19.28515625" style="46" bestFit="1" customWidth="1"/>
    <col min="7433" max="7433" width="15.28515625" style="46"/>
    <col min="7434" max="7434" width="10.28515625" style="46" bestFit="1" customWidth="1"/>
    <col min="7435" max="7435" width="12.28515625" style="46" bestFit="1" customWidth="1"/>
    <col min="7436" max="7436" width="12.85546875" style="46" bestFit="1" customWidth="1"/>
    <col min="7437" max="7437" width="15.28515625" style="46"/>
    <col min="7438" max="7438" width="22.5703125" style="46" bestFit="1" customWidth="1"/>
    <col min="7439" max="7439" width="13.7109375" style="46" bestFit="1" customWidth="1"/>
    <col min="7440" max="7441" width="13.42578125" style="46" bestFit="1" customWidth="1"/>
    <col min="7442" max="7442" width="10.140625" style="46" bestFit="1" customWidth="1"/>
    <col min="7443" max="7443" width="19.7109375" style="46" bestFit="1" customWidth="1"/>
    <col min="7444" max="7444" width="14" style="46" bestFit="1" customWidth="1"/>
    <col min="7445" max="7460" width="15.28515625" style="46"/>
    <col min="7461" max="7461" width="16.7109375" style="46" bestFit="1" customWidth="1"/>
    <col min="7462" max="7462" width="16.7109375" style="46" customWidth="1"/>
    <col min="7463" max="7464" width="11.7109375" style="46" bestFit="1" customWidth="1"/>
    <col min="7465" max="7465" width="12.28515625" style="46" bestFit="1" customWidth="1"/>
    <col min="7466" max="7466" width="12.140625" style="46" customWidth="1"/>
    <col min="7467" max="7467" width="13.28515625" style="46" bestFit="1" customWidth="1"/>
    <col min="7468" max="7684" width="15.28515625" style="46"/>
    <col min="7685" max="7685" width="9.5703125" style="46" bestFit="1" customWidth="1"/>
    <col min="7686" max="7686" width="20.28515625" style="46" bestFit="1" customWidth="1"/>
    <col min="7687" max="7687" width="10.7109375" style="46" bestFit="1" customWidth="1"/>
    <col min="7688" max="7688" width="19.28515625" style="46" bestFit="1" customWidth="1"/>
    <col min="7689" max="7689" width="15.28515625" style="46"/>
    <col min="7690" max="7690" width="10.28515625" style="46" bestFit="1" customWidth="1"/>
    <col min="7691" max="7691" width="12.28515625" style="46" bestFit="1" customWidth="1"/>
    <col min="7692" max="7692" width="12.85546875" style="46" bestFit="1" customWidth="1"/>
    <col min="7693" max="7693" width="15.28515625" style="46"/>
    <col min="7694" max="7694" width="22.5703125" style="46" bestFit="1" customWidth="1"/>
    <col min="7695" max="7695" width="13.7109375" style="46" bestFit="1" customWidth="1"/>
    <col min="7696" max="7697" width="13.42578125" style="46" bestFit="1" customWidth="1"/>
    <col min="7698" max="7698" width="10.140625" style="46" bestFit="1" customWidth="1"/>
    <col min="7699" max="7699" width="19.7109375" style="46" bestFit="1" customWidth="1"/>
    <col min="7700" max="7700" width="14" style="46" bestFit="1" customWidth="1"/>
    <col min="7701" max="7716" width="15.28515625" style="46"/>
    <col min="7717" max="7717" width="16.7109375" style="46" bestFit="1" customWidth="1"/>
    <col min="7718" max="7718" width="16.7109375" style="46" customWidth="1"/>
    <col min="7719" max="7720" width="11.7109375" style="46" bestFit="1" customWidth="1"/>
    <col min="7721" max="7721" width="12.28515625" style="46" bestFit="1" customWidth="1"/>
    <col min="7722" max="7722" width="12.140625" style="46" customWidth="1"/>
    <col min="7723" max="7723" width="13.28515625" style="46" bestFit="1" customWidth="1"/>
    <col min="7724" max="7940" width="15.28515625" style="46"/>
    <col min="7941" max="7941" width="9.5703125" style="46" bestFit="1" customWidth="1"/>
    <col min="7942" max="7942" width="20.28515625" style="46" bestFit="1" customWidth="1"/>
    <col min="7943" max="7943" width="10.7109375" style="46" bestFit="1" customWidth="1"/>
    <col min="7944" max="7944" width="19.28515625" style="46" bestFit="1" customWidth="1"/>
    <col min="7945" max="7945" width="15.28515625" style="46"/>
    <col min="7946" max="7946" width="10.28515625" style="46" bestFit="1" customWidth="1"/>
    <col min="7947" max="7947" width="12.28515625" style="46" bestFit="1" customWidth="1"/>
    <col min="7948" max="7948" width="12.85546875" style="46" bestFit="1" customWidth="1"/>
    <col min="7949" max="7949" width="15.28515625" style="46"/>
    <col min="7950" max="7950" width="22.5703125" style="46" bestFit="1" customWidth="1"/>
    <col min="7951" max="7951" width="13.7109375" style="46" bestFit="1" customWidth="1"/>
    <col min="7952" max="7953" width="13.42578125" style="46" bestFit="1" customWidth="1"/>
    <col min="7954" max="7954" width="10.140625" style="46" bestFit="1" customWidth="1"/>
    <col min="7955" max="7955" width="19.7109375" style="46" bestFit="1" customWidth="1"/>
    <col min="7956" max="7956" width="14" style="46" bestFit="1" customWidth="1"/>
    <col min="7957" max="7972" width="15.28515625" style="46"/>
    <col min="7973" max="7973" width="16.7109375" style="46" bestFit="1" customWidth="1"/>
    <col min="7974" max="7974" width="16.7109375" style="46" customWidth="1"/>
    <col min="7975" max="7976" width="11.7109375" style="46" bestFit="1" customWidth="1"/>
    <col min="7977" max="7977" width="12.28515625" style="46" bestFit="1" customWidth="1"/>
    <col min="7978" max="7978" width="12.140625" style="46" customWidth="1"/>
    <col min="7979" max="7979" width="13.28515625" style="46" bestFit="1" customWidth="1"/>
    <col min="7980" max="8196" width="15.28515625" style="46"/>
    <col min="8197" max="8197" width="9.5703125" style="46" bestFit="1" customWidth="1"/>
    <col min="8198" max="8198" width="20.28515625" style="46" bestFit="1" customWidth="1"/>
    <col min="8199" max="8199" width="10.7109375" style="46" bestFit="1" customWidth="1"/>
    <col min="8200" max="8200" width="19.28515625" style="46" bestFit="1" customWidth="1"/>
    <col min="8201" max="8201" width="15.28515625" style="46"/>
    <col min="8202" max="8202" width="10.28515625" style="46" bestFit="1" customWidth="1"/>
    <col min="8203" max="8203" width="12.28515625" style="46" bestFit="1" customWidth="1"/>
    <col min="8204" max="8204" width="12.85546875" style="46" bestFit="1" customWidth="1"/>
    <col min="8205" max="8205" width="15.28515625" style="46"/>
    <col min="8206" max="8206" width="22.5703125" style="46" bestFit="1" customWidth="1"/>
    <col min="8207" max="8207" width="13.7109375" style="46" bestFit="1" customWidth="1"/>
    <col min="8208" max="8209" width="13.42578125" style="46" bestFit="1" customWidth="1"/>
    <col min="8210" max="8210" width="10.140625" style="46" bestFit="1" customWidth="1"/>
    <col min="8211" max="8211" width="19.7109375" style="46" bestFit="1" customWidth="1"/>
    <col min="8212" max="8212" width="14" style="46" bestFit="1" customWidth="1"/>
    <col min="8213" max="8228" width="15.28515625" style="46"/>
    <col min="8229" max="8229" width="16.7109375" style="46" bestFit="1" customWidth="1"/>
    <col min="8230" max="8230" width="16.7109375" style="46" customWidth="1"/>
    <col min="8231" max="8232" width="11.7109375" style="46" bestFit="1" customWidth="1"/>
    <col min="8233" max="8233" width="12.28515625" style="46" bestFit="1" customWidth="1"/>
    <col min="8234" max="8234" width="12.140625" style="46" customWidth="1"/>
    <col min="8235" max="8235" width="13.28515625" style="46" bestFit="1" customWidth="1"/>
    <col min="8236" max="8452" width="15.28515625" style="46"/>
    <col min="8453" max="8453" width="9.5703125" style="46" bestFit="1" customWidth="1"/>
    <col min="8454" max="8454" width="20.28515625" style="46" bestFit="1" customWidth="1"/>
    <col min="8455" max="8455" width="10.7109375" style="46" bestFit="1" customWidth="1"/>
    <col min="8456" max="8456" width="19.28515625" style="46" bestFit="1" customWidth="1"/>
    <col min="8457" max="8457" width="15.28515625" style="46"/>
    <col min="8458" max="8458" width="10.28515625" style="46" bestFit="1" customWidth="1"/>
    <col min="8459" max="8459" width="12.28515625" style="46" bestFit="1" customWidth="1"/>
    <col min="8460" max="8460" width="12.85546875" style="46" bestFit="1" customWidth="1"/>
    <col min="8461" max="8461" width="15.28515625" style="46"/>
    <col min="8462" max="8462" width="22.5703125" style="46" bestFit="1" customWidth="1"/>
    <col min="8463" max="8463" width="13.7109375" style="46" bestFit="1" customWidth="1"/>
    <col min="8464" max="8465" width="13.42578125" style="46" bestFit="1" customWidth="1"/>
    <col min="8466" max="8466" width="10.140625" style="46" bestFit="1" customWidth="1"/>
    <col min="8467" max="8467" width="19.7109375" style="46" bestFit="1" customWidth="1"/>
    <col min="8468" max="8468" width="14" style="46" bestFit="1" customWidth="1"/>
    <col min="8469" max="8484" width="15.28515625" style="46"/>
    <col min="8485" max="8485" width="16.7109375" style="46" bestFit="1" customWidth="1"/>
    <col min="8486" max="8486" width="16.7109375" style="46" customWidth="1"/>
    <col min="8487" max="8488" width="11.7109375" style="46" bestFit="1" customWidth="1"/>
    <col min="8489" max="8489" width="12.28515625" style="46" bestFit="1" customWidth="1"/>
    <col min="8490" max="8490" width="12.140625" style="46" customWidth="1"/>
    <col min="8491" max="8491" width="13.28515625" style="46" bestFit="1" customWidth="1"/>
    <col min="8492" max="8708" width="15.28515625" style="46"/>
    <col min="8709" max="8709" width="9.5703125" style="46" bestFit="1" customWidth="1"/>
    <col min="8710" max="8710" width="20.28515625" style="46" bestFit="1" customWidth="1"/>
    <col min="8711" max="8711" width="10.7109375" style="46" bestFit="1" customWidth="1"/>
    <col min="8712" max="8712" width="19.28515625" style="46" bestFit="1" customWidth="1"/>
    <col min="8713" max="8713" width="15.28515625" style="46"/>
    <col min="8714" max="8714" width="10.28515625" style="46" bestFit="1" customWidth="1"/>
    <col min="8715" max="8715" width="12.28515625" style="46" bestFit="1" customWidth="1"/>
    <col min="8716" max="8716" width="12.85546875" style="46" bestFit="1" customWidth="1"/>
    <col min="8717" max="8717" width="15.28515625" style="46"/>
    <col min="8718" max="8718" width="22.5703125" style="46" bestFit="1" customWidth="1"/>
    <col min="8719" max="8719" width="13.7109375" style="46" bestFit="1" customWidth="1"/>
    <col min="8720" max="8721" width="13.42578125" style="46" bestFit="1" customWidth="1"/>
    <col min="8722" max="8722" width="10.140625" style="46" bestFit="1" customWidth="1"/>
    <col min="8723" max="8723" width="19.7109375" style="46" bestFit="1" customWidth="1"/>
    <col min="8724" max="8724" width="14" style="46" bestFit="1" customWidth="1"/>
    <col min="8725" max="8740" width="15.28515625" style="46"/>
    <col min="8741" max="8741" width="16.7109375" style="46" bestFit="1" customWidth="1"/>
    <col min="8742" max="8742" width="16.7109375" style="46" customWidth="1"/>
    <col min="8743" max="8744" width="11.7109375" style="46" bestFit="1" customWidth="1"/>
    <col min="8745" max="8745" width="12.28515625" style="46" bestFit="1" customWidth="1"/>
    <col min="8746" max="8746" width="12.140625" style="46" customWidth="1"/>
    <col min="8747" max="8747" width="13.28515625" style="46" bestFit="1" customWidth="1"/>
    <col min="8748" max="8964" width="15.28515625" style="46"/>
    <col min="8965" max="8965" width="9.5703125" style="46" bestFit="1" customWidth="1"/>
    <col min="8966" max="8966" width="20.28515625" style="46" bestFit="1" customWidth="1"/>
    <col min="8967" max="8967" width="10.7109375" style="46" bestFit="1" customWidth="1"/>
    <col min="8968" max="8968" width="19.28515625" style="46" bestFit="1" customWidth="1"/>
    <col min="8969" max="8969" width="15.28515625" style="46"/>
    <col min="8970" max="8970" width="10.28515625" style="46" bestFit="1" customWidth="1"/>
    <col min="8971" max="8971" width="12.28515625" style="46" bestFit="1" customWidth="1"/>
    <col min="8972" max="8972" width="12.85546875" style="46" bestFit="1" customWidth="1"/>
    <col min="8973" max="8973" width="15.28515625" style="46"/>
    <col min="8974" max="8974" width="22.5703125" style="46" bestFit="1" customWidth="1"/>
    <col min="8975" max="8975" width="13.7109375" style="46" bestFit="1" customWidth="1"/>
    <col min="8976" max="8977" width="13.42578125" style="46" bestFit="1" customWidth="1"/>
    <col min="8978" max="8978" width="10.140625" style="46" bestFit="1" customWidth="1"/>
    <col min="8979" max="8979" width="19.7109375" style="46" bestFit="1" customWidth="1"/>
    <col min="8980" max="8980" width="14" style="46" bestFit="1" customWidth="1"/>
    <col min="8981" max="8996" width="15.28515625" style="46"/>
    <col min="8997" max="8997" width="16.7109375" style="46" bestFit="1" customWidth="1"/>
    <col min="8998" max="8998" width="16.7109375" style="46" customWidth="1"/>
    <col min="8999" max="9000" width="11.7109375" style="46" bestFit="1" customWidth="1"/>
    <col min="9001" max="9001" width="12.28515625" style="46" bestFit="1" customWidth="1"/>
    <col min="9002" max="9002" width="12.140625" style="46" customWidth="1"/>
    <col min="9003" max="9003" width="13.28515625" style="46" bestFit="1" customWidth="1"/>
    <col min="9004" max="9220" width="15.28515625" style="46"/>
    <col min="9221" max="9221" width="9.5703125" style="46" bestFit="1" customWidth="1"/>
    <col min="9222" max="9222" width="20.28515625" style="46" bestFit="1" customWidth="1"/>
    <col min="9223" max="9223" width="10.7109375" style="46" bestFit="1" customWidth="1"/>
    <col min="9224" max="9224" width="19.28515625" style="46" bestFit="1" customWidth="1"/>
    <col min="9225" max="9225" width="15.28515625" style="46"/>
    <col min="9226" max="9226" width="10.28515625" style="46" bestFit="1" customWidth="1"/>
    <col min="9227" max="9227" width="12.28515625" style="46" bestFit="1" customWidth="1"/>
    <col min="9228" max="9228" width="12.85546875" style="46" bestFit="1" customWidth="1"/>
    <col min="9229" max="9229" width="15.28515625" style="46"/>
    <col min="9230" max="9230" width="22.5703125" style="46" bestFit="1" customWidth="1"/>
    <col min="9231" max="9231" width="13.7109375" style="46" bestFit="1" customWidth="1"/>
    <col min="9232" max="9233" width="13.42578125" style="46" bestFit="1" customWidth="1"/>
    <col min="9234" max="9234" width="10.140625" style="46" bestFit="1" customWidth="1"/>
    <col min="9235" max="9235" width="19.7109375" style="46" bestFit="1" customWidth="1"/>
    <col min="9236" max="9236" width="14" style="46" bestFit="1" customWidth="1"/>
    <col min="9237" max="9252" width="15.28515625" style="46"/>
    <col min="9253" max="9253" width="16.7109375" style="46" bestFit="1" customWidth="1"/>
    <col min="9254" max="9254" width="16.7109375" style="46" customWidth="1"/>
    <col min="9255" max="9256" width="11.7109375" style="46" bestFit="1" customWidth="1"/>
    <col min="9257" max="9257" width="12.28515625" style="46" bestFit="1" customWidth="1"/>
    <col min="9258" max="9258" width="12.140625" style="46" customWidth="1"/>
    <col min="9259" max="9259" width="13.28515625" style="46" bestFit="1" customWidth="1"/>
    <col min="9260" max="9476" width="15.28515625" style="46"/>
    <col min="9477" max="9477" width="9.5703125" style="46" bestFit="1" customWidth="1"/>
    <col min="9478" max="9478" width="20.28515625" style="46" bestFit="1" customWidth="1"/>
    <col min="9479" max="9479" width="10.7109375" style="46" bestFit="1" customWidth="1"/>
    <col min="9480" max="9480" width="19.28515625" style="46" bestFit="1" customWidth="1"/>
    <col min="9481" max="9481" width="15.28515625" style="46"/>
    <col min="9482" max="9482" width="10.28515625" style="46" bestFit="1" customWidth="1"/>
    <col min="9483" max="9483" width="12.28515625" style="46" bestFit="1" customWidth="1"/>
    <col min="9484" max="9484" width="12.85546875" style="46" bestFit="1" customWidth="1"/>
    <col min="9485" max="9485" width="15.28515625" style="46"/>
    <col min="9486" max="9486" width="22.5703125" style="46" bestFit="1" customWidth="1"/>
    <col min="9487" max="9487" width="13.7109375" style="46" bestFit="1" customWidth="1"/>
    <col min="9488" max="9489" width="13.42578125" style="46" bestFit="1" customWidth="1"/>
    <col min="9490" max="9490" width="10.140625" style="46" bestFit="1" customWidth="1"/>
    <col min="9491" max="9491" width="19.7109375" style="46" bestFit="1" customWidth="1"/>
    <col min="9492" max="9492" width="14" style="46" bestFit="1" customWidth="1"/>
    <col min="9493" max="9508" width="15.28515625" style="46"/>
    <col min="9509" max="9509" width="16.7109375" style="46" bestFit="1" customWidth="1"/>
    <col min="9510" max="9510" width="16.7109375" style="46" customWidth="1"/>
    <col min="9511" max="9512" width="11.7109375" style="46" bestFit="1" customWidth="1"/>
    <col min="9513" max="9513" width="12.28515625" style="46" bestFit="1" customWidth="1"/>
    <col min="9514" max="9514" width="12.140625" style="46" customWidth="1"/>
    <col min="9515" max="9515" width="13.28515625" style="46" bestFit="1" customWidth="1"/>
    <col min="9516" max="9732" width="15.28515625" style="46"/>
    <col min="9733" max="9733" width="9.5703125" style="46" bestFit="1" customWidth="1"/>
    <col min="9734" max="9734" width="20.28515625" style="46" bestFit="1" customWidth="1"/>
    <col min="9735" max="9735" width="10.7109375" style="46" bestFit="1" customWidth="1"/>
    <col min="9736" max="9736" width="19.28515625" style="46" bestFit="1" customWidth="1"/>
    <col min="9737" max="9737" width="15.28515625" style="46"/>
    <col min="9738" max="9738" width="10.28515625" style="46" bestFit="1" customWidth="1"/>
    <col min="9739" max="9739" width="12.28515625" style="46" bestFit="1" customWidth="1"/>
    <col min="9740" max="9740" width="12.85546875" style="46" bestFit="1" customWidth="1"/>
    <col min="9741" max="9741" width="15.28515625" style="46"/>
    <col min="9742" max="9742" width="22.5703125" style="46" bestFit="1" customWidth="1"/>
    <col min="9743" max="9743" width="13.7109375" style="46" bestFit="1" customWidth="1"/>
    <col min="9744" max="9745" width="13.42578125" style="46" bestFit="1" customWidth="1"/>
    <col min="9746" max="9746" width="10.140625" style="46" bestFit="1" customWidth="1"/>
    <col min="9747" max="9747" width="19.7109375" style="46" bestFit="1" customWidth="1"/>
    <col min="9748" max="9748" width="14" style="46" bestFit="1" customWidth="1"/>
    <col min="9749" max="9764" width="15.28515625" style="46"/>
    <col min="9765" max="9765" width="16.7109375" style="46" bestFit="1" customWidth="1"/>
    <col min="9766" max="9766" width="16.7109375" style="46" customWidth="1"/>
    <col min="9767" max="9768" width="11.7109375" style="46" bestFit="1" customWidth="1"/>
    <col min="9769" max="9769" width="12.28515625" style="46" bestFit="1" customWidth="1"/>
    <col min="9770" max="9770" width="12.140625" style="46" customWidth="1"/>
    <col min="9771" max="9771" width="13.28515625" style="46" bestFit="1" customWidth="1"/>
    <col min="9772" max="9988" width="15.28515625" style="46"/>
    <col min="9989" max="9989" width="9.5703125" style="46" bestFit="1" customWidth="1"/>
    <col min="9990" max="9990" width="20.28515625" style="46" bestFit="1" customWidth="1"/>
    <col min="9991" max="9991" width="10.7109375" style="46" bestFit="1" customWidth="1"/>
    <col min="9992" max="9992" width="19.28515625" style="46" bestFit="1" customWidth="1"/>
    <col min="9993" max="9993" width="15.28515625" style="46"/>
    <col min="9994" max="9994" width="10.28515625" style="46" bestFit="1" customWidth="1"/>
    <col min="9995" max="9995" width="12.28515625" style="46" bestFit="1" customWidth="1"/>
    <col min="9996" max="9996" width="12.85546875" style="46" bestFit="1" customWidth="1"/>
    <col min="9997" max="9997" width="15.28515625" style="46"/>
    <col min="9998" max="9998" width="22.5703125" style="46" bestFit="1" customWidth="1"/>
    <col min="9999" max="9999" width="13.7109375" style="46" bestFit="1" customWidth="1"/>
    <col min="10000" max="10001" width="13.42578125" style="46" bestFit="1" customWidth="1"/>
    <col min="10002" max="10002" width="10.140625" style="46" bestFit="1" customWidth="1"/>
    <col min="10003" max="10003" width="19.7109375" style="46" bestFit="1" customWidth="1"/>
    <col min="10004" max="10004" width="14" style="46" bestFit="1" customWidth="1"/>
    <col min="10005" max="10020" width="15.28515625" style="46"/>
    <col min="10021" max="10021" width="16.7109375" style="46" bestFit="1" customWidth="1"/>
    <col min="10022" max="10022" width="16.7109375" style="46" customWidth="1"/>
    <col min="10023" max="10024" width="11.7109375" style="46" bestFit="1" customWidth="1"/>
    <col min="10025" max="10025" width="12.28515625" style="46" bestFit="1" customWidth="1"/>
    <col min="10026" max="10026" width="12.140625" style="46" customWidth="1"/>
    <col min="10027" max="10027" width="13.28515625" style="46" bestFit="1" customWidth="1"/>
    <col min="10028" max="10244" width="15.28515625" style="46"/>
    <col min="10245" max="10245" width="9.5703125" style="46" bestFit="1" customWidth="1"/>
    <col min="10246" max="10246" width="20.28515625" style="46" bestFit="1" customWidth="1"/>
    <col min="10247" max="10247" width="10.7109375" style="46" bestFit="1" customWidth="1"/>
    <col min="10248" max="10248" width="19.28515625" style="46" bestFit="1" customWidth="1"/>
    <col min="10249" max="10249" width="15.28515625" style="46"/>
    <col min="10250" max="10250" width="10.28515625" style="46" bestFit="1" customWidth="1"/>
    <col min="10251" max="10251" width="12.28515625" style="46" bestFit="1" customWidth="1"/>
    <col min="10252" max="10252" width="12.85546875" style="46" bestFit="1" customWidth="1"/>
    <col min="10253" max="10253" width="15.28515625" style="46"/>
    <col min="10254" max="10254" width="22.5703125" style="46" bestFit="1" customWidth="1"/>
    <col min="10255" max="10255" width="13.7109375" style="46" bestFit="1" customWidth="1"/>
    <col min="10256" max="10257" width="13.42578125" style="46" bestFit="1" customWidth="1"/>
    <col min="10258" max="10258" width="10.140625" style="46" bestFit="1" customWidth="1"/>
    <col min="10259" max="10259" width="19.7109375" style="46" bestFit="1" customWidth="1"/>
    <col min="10260" max="10260" width="14" style="46" bestFit="1" customWidth="1"/>
    <col min="10261" max="10276" width="15.28515625" style="46"/>
    <col min="10277" max="10277" width="16.7109375" style="46" bestFit="1" customWidth="1"/>
    <col min="10278" max="10278" width="16.7109375" style="46" customWidth="1"/>
    <col min="10279" max="10280" width="11.7109375" style="46" bestFit="1" customWidth="1"/>
    <col min="10281" max="10281" width="12.28515625" style="46" bestFit="1" customWidth="1"/>
    <col min="10282" max="10282" width="12.140625" style="46" customWidth="1"/>
    <col min="10283" max="10283" width="13.28515625" style="46" bestFit="1" customWidth="1"/>
    <col min="10284" max="10500" width="15.28515625" style="46"/>
    <col min="10501" max="10501" width="9.5703125" style="46" bestFit="1" customWidth="1"/>
    <col min="10502" max="10502" width="20.28515625" style="46" bestFit="1" customWidth="1"/>
    <col min="10503" max="10503" width="10.7109375" style="46" bestFit="1" customWidth="1"/>
    <col min="10504" max="10504" width="19.28515625" style="46" bestFit="1" customWidth="1"/>
    <col min="10505" max="10505" width="15.28515625" style="46"/>
    <col min="10506" max="10506" width="10.28515625" style="46" bestFit="1" customWidth="1"/>
    <col min="10507" max="10507" width="12.28515625" style="46" bestFit="1" customWidth="1"/>
    <col min="10508" max="10508" width="12.85546875" style="46" bestFit="1" customWidth="1"/>
    <col min="10509" max="10509" width="15.28515625" style="46"/>
    <col min="10510" max="10510" width="22.5703125" style="46" bestFit="1" customWidth="1"/>
    <col min="10511" max="10511" width="13.7109375" style="46" bestFit="1" customWidth="1"/>
    <col min="10512" max="10513" width="13.42578125" style="46" bestFit="1" customWidth="1"/>
    <col min="10514" max="10514" width="10.140625" style="46" bestFit="1" customWidth="1"/>
    <col min="10515" max="10515" width="19.7109375" style="46" bestFit="1" customWidth="1"/>
    <col min="10516" max="10516" width="14" style="46" bestFit="1" customWidth="1"/>
    <col min="10517" max="10532" width="15.28515625" style="46"/>
    <col min="10533" max="10533" width="16.7109375" style="46" bestFit="1" customWidth="1"/>
    <col min="10534" max="10534" width="16.7109375" style="46" customWidth="1"/>
    <col min="10535" max="10536" width="11.7109375" style="46" bestFit="1" customWidth="1"/>
    <col min="10537" max="10537" width="12.28515625" style="46" bestFit="1" customWidth="1"/>
    <col min="10538" max="10538" width="12.140625" style="46" customWidth="1"/>
    <col min="10539" max="10539" width="13.28515625" style="46" bestFit="1" customWidth="1"/>
    <col min="10540" max="10756" width="15.28515625" style="46"/>
    <col min="10757" max="10757" width="9.5703125" style="46" bestFit="1" customWidth="1"/>
    <col min="10758" max="10758" width="20.28515625" style="46" bestFit="1" customWidth="1"/>
    <col min="10759" max="10759" width="10.7109375" style="46" bestFit="1" customWidth="1"/>
    <col min="10760" max="10760" width="19.28515625" style="46" bestFit="1" customWidth="1"/>
    <col min="10761" max="10761" width="15.28515625" style="46"/>
    <col min="10762" max="10762" width="10.28515625" style="46" bestFit="1" customWidth="1"/>
    <col min="10763" max="10763" width="12.28515625" style="46" bestFit="1" customWidth="1"/>
    <col min="10764" max="10764" width="12.85546875" style="46" bestFit="1" customWidth="1"/>
    <col min="10765" max="10765" width="15.28515625" style="46"/>
    <col min="10766" max="10766" width="22.5703125" style="46" bestFit="1" customWidth="1"/>
    <col min="10767" max="10767" width="13.7109375" style="46" bestFit="1" customWidth="1"/>
    <col min="10768" max="10769" width="13.42578125" style="46" bestFit="1" customWidth="1"/>
    <col min="10770" max="10770" width="10.140625" style="46" bestFit="1" customWidth="1"/>
    <col min="10771" max="10771" width="19.7109375" style="46" bestFit="1" customWidth="1"/>
    <col min="10772" max="10772" width="14" style="46" bestFit="1" customWidth="1"/>
    <col min="10773" max="10788" width="15.28515625" style="46"/>
    <col min="10789" max="10789" width="16.7109375" style="46" bestFit="1" customWidth="1"/>
    <col min="10790" max="10790" width="16.7109375" style="46" customWidth="1"/>
    <col min="10791" max="10792" width="11.7109375" style="46" bestFit="1" customWidth="1"/>
    <col min="10793" max="10793" width="12.28515625" style="46" bestFit="1" customWidth="1"/>
    <col min="10794" max="10794" width="12.140625" style="46" customWidth="1"/>
    <col min="10795" max="10795" width="13.28515625" style="46" bestFit="1" customWidth="1"/>
    <col min="10796" max="11012" width="15.28515625" style="46"/>
    <col min="11013" max="11013" width="9.5703125" style="46" bestFit="1" customWidth="1"/>
    <col min="11014" max="11014" width="20.28515625" style="46" bestFit="1" customWidth="1"/>
    <col min="11015" max="11015" width="10.7109375" style="46" bestFit="1" customWidth="1"/>
    <col min="11016" max="11016" width="19.28515625" style="46" bestFit="1" customWidth="1"/>
    <col min="11017" max="11017" width="15.28515625" style="46"/>
    <col min="11018" max="11018" width="10.28515625" style="46" bestFit="1" customWidth="1"/>
    <col min="11019" max="11019" width="12.28515625" style="46" bestFit="1" customWidth="1"/>
    <col min="11020" max="11020" width="12.85546875" style="46" bestFit="1" customWidth="1"/>
    <col min="11021" max="11021" width="15.28515625" style="46"/>
    <col min="11022" max="11022" width="22.5703125" style="46" bestFit="1" customWidth="1"/>
    <col min="11023" max="11023" width="13.7109375" style="46" bestFit="1" customWidth="1"/>
    <col min="11024" max="11025" width="13.42578125" style="46" bestFit="1" customWidth="1"/>
    <col min="11026" max="11026" width="10.140625" style="46" bestFit="1" customWidth="1"/>
    <col min="11027" max="11027" width="19.7109375" style="46" bestFit="1" customWidth="1"/>
    <col min="11028" max="11028" width="14" style="46" bestFit="1" customWidth="1"/>
    <col min="11029" max="11044" width="15.28515625" style="46"/>
    <col min="11045" max="11045" width="16.7109375" style="46" bestFit="1" customWidth="1"/>
    <col min="11046" max="11046" width="16.7109375" style="46" customWidth="1"/>
    <col min="11047" max="11048" width="11.7109375" style="46" bestFit="1" customWidth="1"/>
    <col min="11049" max="11049" width="12.28515625" style="46" bestFit="1" customWidth="1"/>
    <col min="11050" max="11050" width="12.140625" style="46" customWidth="1"/>
    <col min="11051" max="11051" width="13.28515625" style="46" bestFit="1" customWidth="1"/>
    <col min="11052" max="11268" width="15.28515625" style="46"/>
    <col min="11269" max="11269" width="9.5703125" style="46" bestFit="1" customWidth="1"/>
    <col min="11270" max="11270" width="20.28515625" style="46" bestFit="1" customWidth="1"/>
    <col min="11271" max="11271" width="10.7109375" style="46" bestFit="1" customWidth="1"/>
    <col min="11272" max="11272" width="19.28515625" style="46" bestFit="1" customWidth="1"/>
    <col min="11273" max="11273" width="15.28515625" style="46"/>
    <col min="11274" max="11274" width="10.28515625" style="46" bestFit="1" customWidth="1"/>
    <col min="11275" max="11275" width="12.28515625" style="46" bestFit="1" customWidth="1"/>
    <col min="11276" max="11276" width="12.85546875" style="46" bestFit="1" customWidth="1"/>
    <col min="11277" max="11277" width="15.28515625" style="46"/>
    <col min="11278" max="11278" width="22.5703125" style="46" bestFit="1" customWidth="1"/>
    <col min="11279" max="11279" width="13.7109375" style="46" bestFit="1" customWidth="1"/>
    <col min="11280" max="11281" width="13.42578125" style="46" bestFit="1" customWidth="1"/>
    <col min="11282" max="11282" width="10.140625" style="46" bestFit="1" customWidth="1"/>
    <col min="11283" max="11283" width="19.7109375" style="46" bestFit="1" customWidth="1"/>
    <col min="11284" max="11284" width="14" style="46" bestFit="1" customWidth="1"/>
    <col min="11285" max="11300" width="15.28515625" style="46"/>
    <col min="11301" max="11301" width="16.7109375" style="46" bestFit="1" customWidth="1"/>
    <col min="11302" max="11302" width="16.7109375" style="46" customWidth="1"/>
    <col min="11303" max="11304" width="11.7109375" style="46" bestFit="1" customWidth="1"/>
    <col min="11305" max="11305" width="12.28515625" style="46" bestFit="1" customWidth="1"/>
    <col min="11306" max="11306" width="12.140625" style="46" customWidth="1"/>
    <col min="11307" max="11307" width="13.28515625" style="46" bestFit="1" customWidth="1"/>
    <col min="11308" max="11524" width="15.28515625" style="46"/>
    <col min="11525" max="11525" width="9.5703125" style="46" bestFit="1" customWidth="1"/>
    <col min="11526" max="11526" width="20.28515625" style="46" bestFit="1" customWidth="1"/>
    <col min="11527" max="11527" width="10.7109375" style="46" bestFit="1" customWidth="1"/>
    <col min="11528" max="11528" width="19.28515625" style="46" bestFit="1" customWidth="1"/>
    <col min="11529" max="11529" width="15.28515625" style="46"/>
    <col min="11530" max="11530" width="10.28515625" style="46" bestFit="1" customWidth="1"/>
    <col min="11531" max="11531" width="12.28515625" style="46" bestFit="1" customWidth="1"/>
    <col min="11532" max="11532" width="12.85546875" style="46" bestFit="1" customWidth="1"/>
    <col min="11533" max="11533" width="15.28515625" style="46"/>
    <col min="11534" max="11534" width="22.5703125" style="46" bestFit="1" customWidth="1"/>
    <col min="11535" max="11535" width="13.7109375" style="46" bestFit="1" customWidth="1"/>
    <col min="11536" max="11537" width="13.42578125" style="46" bestFit="1" customWidth="1"/>
    <col min="11538" max="11538" width="10.140625" style="46" bestFit="1" customWidth="1"/>
    <col min="11539" max="11539" width="19.7109375" style="46" bestFit="1" customWidth="1"/>
    <col min="11540" max="11540" width="14" style="46" bestFit="1" customWidth="1"/>
    <col min="11541" max="11556" width="15.28515625" style="46"/>
    <col min="11557" max="11557" width="16.7109375" style="46" bestFit="1" customWidth="1"/>
    <col min="11558" max="11558" width="16.7109375" style="46" customWidth="1"/>
    <col min="11559" max="11560" width="11.7109375" style="46" bestFit="1" customWidth="1"/>
    <col min="11561" max="11561" width="12.28515625" style="46" bestFit="1" customWidth="1"/>
    <col min="11562" max="11562" width="12.140625" style="46" customWidth="1"/>
    <col min="11563" max="11563" width="13.28515625" style="46" bestFit="1" customWidth="1"/>
    <col min="11564" max="11780" width="15.28515625" style="46"/>
    <col min="11781" max="11781" width="9.5703125" style="46" bestFit="1" customWidth="1"/>
    <col min="11782" max="11782" width="20.28515625" style="46" bestFit="1" customWidth="1"/>
    <col min="11783" max="11783" width="10.7109375" style="46" bestFit="1" customWidth="1"/>
    <col min="11784" max="11784" width="19.28515625" style="46" bestFit="1" customWidth="1"/>
    <col min="11785" max="11785" width="15.28515625" style="46"/>
    <col min="11786" max="11786" width="10.28515625" style="46" bestFit="1" customWidth="1"/>
    <col min="11787" max="11787" width="12.28515625" style="46" bestFit="1" customWidth="1"/>
    <col min="11788" max="11788" width="12.85546875" style="46" bestFit="1" customWidth="1"/>
    <col min="11789" max="11789" width="15.28515625" style="46"/>
    <col min="11790" max="11790" width="22.5703125" style="46" bestFit="1" customWidth="1"/>
    <col min="11791" max="11791" width="13.7109375" style="46" bestFit="1" customWidth="1"/>
    <col min="11792" max="11793" width="13.42578125" style="46" bestFit="1" customWidth="1"/>
    <col min="11794" max="11794" width="10.140625" style="46" bestFit="1" customWidth="1"/>
    <col min="11795" max="11795" width="19.7109375" style="46" bestFit="1" customWidth="1"/>
    <col min="11796" max="11796" width="14" style="46" bestFit="1" customWidth="1"/>
    <col min="11797" max="11812" width="15.28515625" style="46"/>
    <col min="11813" max="11813" width="16.7109375" style="46" bestFit="1" customWidth="1"/>
    <col min="11814" max="11814" width="16.7109375" style="46" customWidth="1"/>
    <col min="11815" max="11816" width="11.7109375" style="46" bestFit="1" customWidth="1"/>
    <col min="11817" max="11817" width="12.28515625" style="46" bestFit="1" customWidth="1"/>
    <col min="11818" max="11818" width="12.140625" style="46" customWidth="1"/>
    <col min="11819" max="11819" width="13.28515625" style="46" bestFit="1" customWidth="1"/>
    <col min="11820" max="12036" width="15.28515625" style="46"/>
    <col min="12037" max="12037" width="9.5703125" style="46" bestFit="1" customWidth="1"/>
    <col min="12038" max="12038" width="20.28515625" style="46" bestFit="1" customWidth="1"/>
    <col min="12039" max="12039" width="10.7109375" style="46" bestFit="1" customWidth="1"/>
    <col min="12040" max="12040" width="19.28515625" style="46" bestFit="1" customWidth="1"/>
    <col min="12041" max="12041" width="15.28515625" style="46"/>
    <col min="12042" max="12042" width="10.28515625" style="46" bestFit="1" customWidth="1"/>
    <col min="12043" max="12043" width="12.28515625" style="46" bestFit="1" customWidth="1"/>
    <col min="12044" max="12044" width="12.85546875" style="46" bestFit="1" customWidth="1"/>
    <col min="12045" max="12045" width="15.28515625" style="46"/>
    <col min="12046" max="12046" width="22.5703125" style="46" bestFit="1" customWidth="1"/>
    <col min="12047" max="12047" width="13.7109375" style="46" bestFit="1" customWidth="1"/>
    <col min="12048" max="12049" width="13.42578125" style="46" bestFit="1" customWidth="1"/>
    <col min="12050" max="12050" width="10.140625" style="46" bestFit="1" customWidth="1"/>
    <col min="12051" max="12051" width="19.7109375" style="46" bestFit="1" customWidth="1"/>
    <col min="12052" max="12052" width="14" style="46" bestFit="1" customWidth="1"/>
    <col min="12053" max="12068" width="15.28515625" style="46"/>
    <col min="12069" max="12069" width="16.7109375" style="46" bestFit="1" customWidth="1"/>
    <col min="12070" max="12070" width="16.7109375" style="46" customWidth="1"/>
    <col min="12071" max="12072" width="11.7109375" style="46" bestFit="1" customWidth="1"/>
    <col min="12073" max="12073" width="12.28515625" style="46" bestFit="1" customWidth="1"/>
    <col min="12074" max="12074" width="12.140625" style="46" customWidth="1"/>
    <col min="12075" max="12075" width="13.28515625" style="46" bestFit="1" customWidth="1"/>
    <col min="12076" max="12292" width="15.28515625" style="46"/>
    <col min="12293" max="12293" width="9.5703125" style="46" bestFit="1" customWidth="1"/>
    <col min="12294" max="12294" width="20.28515625" style="46" bestFit="1" customWidth="1"/>
    <col min="12295" max="12295" width="10.7109375" style="46" bestFit="1" customWidth="1"/>
    <col min="12296" max="12296" width="19.28515625" style="46" bestFit="1" customWidth="1"/>
    <col min="12297" max="12297" width="15.28515625" style="46"/>
    <col min="12298" max="12298" width="10.28515625" style="46" bestFit="1" customWidth="1"/>
    <col min="12299" max="12299" width="12.28515625" style="46" bestFit="1" customWidth="1"/>
    <col min="12300" max="12300" width="12.85546875" style="46" bestFit="1" customWidth="1"/>
    <col min="12301" max="12301" width="15.28515625" style="46"/>
    <col min="12302" max="12302" width="22.5703125" style="46" bestFit="1" customWidth="1"/>
    <col min="12303" max="12303" width="13.7109375" style="46" bestFit="1" customWidth="1"/>
    <col min="12304" max="12305" width="13.42578125" style="46" bestFit="1" customWidth="1"/>
    <col min="12306" max="12306" width="10.140625" style="46" bestFit="1" customWidth="1"/>
    <col min="12307" max="12307" width="19.7109375" style="46" bestFit="1" customWidth="1"/>
    <col min="12308" max="12308" width="14" style="46" bestFit="1" customWidth="1"/>
    <col min="12309" max="12324" width="15.28515625" style="46"/>
    <col min="12325" max="12325" width="16.7109375" style="46" bestFit="1" customWidth="1"/>
    <col min="12326" max="12326" width="16.7109375" style="46" customWidth="1"/>
    <col min="12327" max="12328" width="11.7109375" style="46" bestFit="1" customWidth="1"/>
    <col min="12329" max="12329" width="12.28515625" style="46" bestFit="1" customWidth="1"/>
    <col min="12330" max="12330" width="12.140625" style="46" customWidth="1"/>
    <col min="12331" max="12331" width="13.28515625" style="46" bestFit="1" customWidth="1"/>
    <col min="12332" max="12548" width="15.28515625" style="46"/>
    <col min="12549" max="12549" width="9.5703125" style="46" bestFit="1" customWidth="1"/>
    <col min="12550" max="12550" width="20.28515625" style="46" bestFit="1" customWidth="1"/>
    <col min="12551" max="12551" width="10.7109375" style="46" bestFit="1" customWidth="1"/>
    <col min="12552" max="12552" width="19.28515625" style="46" bestFit="1" customWidth="1"/>
    <col min="12553" max="12553" width="15.28515625" style="46"/>
    <col min="12554" max="12554" width="10.28515625" style="46" bestFit="1" customWidth="1"/>
    <col min="12555" max="12555" width="12.28515625" style="46" bestFit="1" customWidth="1"/>
    <col min="12556" max="12556" width="12.85546875" style="46" bestFit="1" customWidth="1"/>
    <col min="12557" max="12557" width="15.28515625" style="46"/>
    <col min="12558" max="12558" width="22.5703125" style="46" bestFit="1" customWidth="1"/>
    <col min="12559" max="12559" width="13.7109375" style="46" bestFit="1" customWidth="1"/>
    <col min="12560" max="12561" width="13.42578125" style="46" bestFit="1" customWidth="1"/>
    <col min="12562" max="12562" width="10.140625" style="46" bestFit="1" customWidth="1"/>
    <col min="12563" max="12563" width="19.7109375" style="46" bestFit="1" customWidth="1"/>
    <col min="12564" max="12564" width="14" style="46" bestFit="1" customWidth="1"/>
    <col min="12565" max="12580" width="15.28515625" style="46"/>
    <col min="12581" max="12581" width="16.7109375" style="46" bestFit="1" customWidth="1"/>
    <col min="12582" max="12582" width="16.7109375" style="46" customWidth="1"/>
    <col min="12583" max="12584" width="11.7109375" style="46" bestFit="1" customWidth="1"/>
    <col min="12585" max="12585" width="12.28515625" style="46" bestFit="1" customWidth="1"/>
    <col min="12586" max="12586" width="12.140625" style="46" customWidth="1"/>
    <col min="12587" max="12587" width="13.28515625" style="46" bestFit="1" customWidth="1"/>
    <col min="12588" max="12804" width="15.28515625" style="46"/>
    <col min="12805" max="12805" width="9.5703125" style="46" bestFit="1" customWidth="1"/>
    <col min="12806" max="12806" width="20.28515625" style="46" bestFit="1" customWidth="1"/>
    <col min="12807" max="12807" width="10.7109375" style="46" bestFit="1" customWidth="1"/>
    <col min="12808" max="12808" width="19.28515625" style="46" bestFit="1" customWidth="1"/>
    <col min="12809" max="12809" width="15.28515625" style="46"/>
    <col min="12810" max="12810" width="10.28515625" style="46" bestFit="1" customWidth="1"/>
    <col min="12811" max="12811" width="12.28515625" style="46" bestFit="1" customWidth="1"/>
    <col min="12812" max="12812" width="12.85546875" style="46" bestFit="1" customWidth="1"/>
    <col min="12813" max="12813" width="15.28515625" style="46"/>
    <col min="12814" max="12814" width="22.5703125" style="46" bestFit="1" customWidth="1"/>
    <col min="12815" max="12815" width="13.7109375" style="46" bestFit="1" customWidth="1"/>
    <col min="12816" max="12817" width="13.42578125" style="46" bestFit="1" customWidth="1"/>
    <col min="12818" max="12818" width="10.140625" style="46" bestFit="1" customWidth="1"/>
    <col min="12819" max="12819" width="19.7109375" style="46" bestFit="1" customWidth="1"/>
    <col min="12820" max="12820" width="14" style="46" bestFit="1" customWidth="1"/>
    <col min="12821" max="12836" width="15.28515625" style="46"/>
    <col min="12837" max="12837" width="16.7109375" style="46" bestFit="1" customWidth="1"/>
    <col min="12838" max="12838" width="16.7109375" style="46" customWidth="1"/>
    <col min="12839" max="12840" width="11.7109375" style="46" bestFit="1" customWidth="1"/>
    <col min="12841" max="12841" width="12.28515625" style="46" bestFit="1" customWidth="1"/>
    <col min="12842" max="12842" width="12.140625" style="46" customWidth="1"/>
    <col min="12843" max="12843" width="13.28515625" style="46" bestFit="1" customWidth="1"/>
    <col min="12844" max="13060" width="15.28515625" style="46"/>
    <col min="13061" max="13061" width="9.5703125" style="46" bestFit="1" customWidth="1"/>
    <col min="13062" max="13062" width="20.28515625" style="46" bestFit="1" customWidth="1"/>
    <col min="13063" max="13063" width="10.7109375" style="46" bestFit="1" customWidth="1"/>
    <col min="13064" max="13064" width="19.28515625" style="46" bestFit="1" customWidth="1"/>
    <col min="13065" max="13065" width="15.28515625" style="46"/>
    <col min="13066" max="13066" width="10.28515625" style="46" bestFit="1" customWidth="1"/>
    <col min="13067" max="13067" width="12.28515625" style="46" bestFit="1" customWidth="1"/>
    <col min="13068" max="13068" width="12.85546875" style="46" bestFit="1" customWidth="1"/>
    <col min="13069" max="13069" width="15.28515625" style="46"/>
    <col min="13070" max="13070" width="22.5703125" style="46" bestFit="1" customWidth="1"/>
    <col min="13071" max="13071" width="13.7109375" style="46" bestFit="1" customWidth="1"/>
    <col min="13072" max="13073" width="13.42578125" style="46" bestFit="1" customWidth="1"/>
    <col min="13074" max="13074" width="10.140625" style="46" bestFit="1" customWidth="1"/>
    <col min="13075" max="13075" width="19.7109375" style="46" bestFit="1" customWidth="1"/>
    <col min="13076" max="13076" width="14" style="46" bestFit="1" customWidth="1"/>
    <col min="13077" max="13092" width="15.28515625" style="46"/>
    <col min="13093" max="13093" width="16.7109375" style="46" bestFit="1" customWidth="1"/>
    <col min="13094" max="13094" width="16.7109375" style="46" customWidth="1"/>
    <col min="13095" max="13096" width="11.7109375" style="46" bestFit="1" customWidth="1"/>
    <col min="13097" max="13097" width="12.28515625" style="46" bestFit="1" customWidth="1"/>
    <col min="13098" max="13098" width="12.140625" style="46" customWidth="1"/>
    <col min="13099" max="13099" width="13.28515625" style="46" bestFit="1" customWidth="1"/>
    <col min="13100" max="13316" width="15.28515625" style="46"/>
    <col min="13317" max="13317" width="9.5703125" style="46" bestFit="1" customWidth="1"/>
    <col min="13318" max="13318" width="20.28515625" style="46" bestFit="1" customWidth="1"/>
    <col min="13319" max="13319" width="10.7109375" style="46" bestFit="1" customWidth="1"/>
    <col min="13320" max="13320" width="19.28515625" style="46" bestFit="1" customWidth="1"/>
    <col min="13321" max="13321" width="15.28515625" style="46"/>
    <col min="13322" max="13322" width="10.28515625" style="46" bestFit="1" customWidth="1"/>
    <col min="13323" max="13323" width="12.28515625" style="46" bestFit="1" customWidth="1"/>
    <col min="13324" max="13324" width="12.85546875" style="46" bestFit="1" customWidth="1"/>
    <col min="13325" max="13325" width="15.28515625" style="46"/>
    <col min="13326" max="13326" width="22.5703125" style="46" bestFit="1" customWidth="1"/>
    <col min="13327" max="13327" width="13.7109375" style="46" bestFit="1" customWidth="1"/>
    <col min="13328" max="13329" width="13.42578125" style="46" bestFit="1" customWidth="1"/>
    <col min="13330" max="13330" width="10.140625" style="46" bestFit="1" customWidth="1"/>
    <col min="13331" max="13331" width="19.7109375" style="46" bestFit="1" customWidth="1"/>
    <col min="13332" max="13332" width="14" style="46" bestFit="1" customWidth="1"/>
    <col min="13333" max="13348" width="15.28515625" style="46"/>
    <col min="13349" max="13349" width="16.7109375" style="46" bestFit="1" customWidth="1"/>
    <col min="13350" max="13350" width="16.7109375" style="46" customWidth="1"/>
    <col min="13351" max="13352" width="11.7109375" style="46" bestFit="1" customWidth="1"/>
    <col min="13353" max="13353" width="12.28515625" style="46" bestFit="1" customWidth="1"/>
    <col min="13354" max="13354" width="12.140625" style="46" customWidth="1"/>
    <col min="13355" max="13355" width="13.28515625" style="46" bestFit="1" customWidth="1"/>
    <col min="13356" max="13572" width="15.28515625" style="46"/>
    <col min="13573" max="13573" width="9.5703125" style="46" bestFit="1" customWidth="1"/>
    <col min="13574" max="13574" width="20.28515625" style="46" bestFit="1" customWidth="1"/>
    <col min="13575" max="13575" width="10.7109375" style="46" bestFit="1" customWidth="1"/>
    <col min="13576" max="13576" width="19.28515625" style="46" bestFit="1" customWidth="1"/>
    <col min="13577" max="13577" width="15.28515625" style="46"/>
    <col min="13578" max="13578" width="10.28515625" style="46" bestFit="1" customWidth="1"/>
    <col min="13579" max="13579" width="12.28515625" style="46" bestFit="1" customWidth="1"/>
    <col min="13580" max="13580" width="12.85546875" style="46" bestFit="1" customWidth="1"/>
    <col min="13581" max="13581" width="15.28515625" style="46"/>
    <col min="13582" max="13582" width="22.5703125" style="46" bestFit="1" customWidth="1"/>
    <col min="13583" max="13583" width="13.7109375" style="46" bestFit="1" customWidth="1"/>
    <col min="13584" max="13585" width="13.42578125" style="46" bestFit="1" customWidth="1"/>
    <col min="13586" max="13586" width="10.140625" style="46" bestFit="1" customWidth="1"/>
    <col min="13587" max="13587" width="19.7109375" style="46" bestFit="1" customWidth="1"/>
    <col min="13588" max="13588" width="14" style="46" bestFit="1" customWidth="1"/>
    <col min="13589" max="13604" width="15.28515625" style="46"/>
    <col min="13605" max="13605" width="16.7109375" style="46" bestFit="1" customWidth="1"/>
    <col min="13606" max="13606" width="16.7109375" style="46" customWidth="1"/>
    <col min="13607" max="13608" width="11.7109375" style="46" bestFit="1" customWidth="1"/>
    <col min="13609" max="13609" width="12.28515625" style="46" bestFit="1" customWidth="1"/>
    <col min="13610" max="13610" width="12.140625" style="46" customWidth="1"/>
    <col min="13611" max="13611" width="13.28515625" style="46" bestFit="1" customWidth="1"/>
    <col min="13612" max="13828" width="15.28515625" style="46"/>
    <col min="13829" max="13829" width="9.5703125" style="46" bestFit="1" customWidth="1"/>
    <col min="13830" max="13830" width="20.28515625" style="46" bestFit="1" customWidth="1"/>
    <col min="13831" max="13831" width="10.7109375" style="46" bestFit="1" customWidth="1"/>
    <col min="13832" max="13832" width="19.28515625" style="46" bestFit="1" customWidth="1"/>
    <col min="13833" max="13833" width="15.28515625" style="46"/>
    <col min="13834" max="13834" width="10.28515625" style="46" bestFit="1" customWidth="1"/>
    <col min="13835" max="13835" width="12.28515625" style="46" bestFit="1" customWidth="1"/>
    <col min="13836" max="13836" width="12.85546875" style="46" bestFit="1" customWidth="1"/>
    <col min="13837" max="13837" width="15.28515625" style="46"/>
    <col min="13838" max="13838" width="22.5703125" style="46" bestFit="1" customWidth="1"/>
    <col min="13839" max="13839" width="13.7109375" style="46" bestFit="1" customWidth="1"/>
    <col min="13840" max="13841" width="13.42578125" style="46" bestFit="1" customWidth="1"/>
    <col min="13842" max="13842" width="10.140625" style="46" bestFit="1" customWidth="1"/>
    <col min="13843" max="13843" width="19.7109375" style="46" bestFit="1" customWidth="1"/>
    <col min="13844" max="13844" width="14" style="46" bestFit="1" customWidth="1"/>
    <col min="13845" max="13860" width="15.28515625" style="46"/>
    <col min="13861" max="13861" width="16.7109375" style="46" bestFit="1" customWidth="1"/>
    <col min="13862" max="13862" width="16.7109375" style="46" customWidth="1"/>
    <col min="13863" max="13864" width="11.7109375" style="46" bestFit="1" customWidth="1"/>
    <col min="13865" max="13865" width="12.28515625" style="46" bestFit="1" customWidth="1"/>
    <col min="13866" max="13866" width="12.140625" style="46" customWidth="1"/>
    <col min="13867" max="13867" width="13.28515625" style="46" bestFit="1" customWidth="1"/>
    <col min="13868" max="14084" width="15.28515625" style="46"/>
    <col min="14085" max="14085" width="9.5703125" style="46" bestFit="1" customWidth="1"/>
    <col min="14086" max="14086" width="20.28515625" style="46" bestFit="1" customWidth="1"/>
    <col min="14087" max="14087" width="10.7109375" style="46" bestFit="1" customWidth="1"/>
    <col min="14088" max="14088" width="19.28515625" style="46" bestFit="1" customWidth="1"/>
    <col min="14089" max="14089" width="15.28515625" style="46"/>
    <col min="14090" max="14090" width="10.28515625" style="46" bestFit="1" customWidth="1"/>
    <col min="14091" max="14091" width="12.28515625" style="46" bestFit="1" customWidth="1"/>
    <col min="14092" max="14092" width="12.85546875" style="46" bestFit="1" customWidth="1"/>
    <col min="14093" max="14093" width="15.28515625" style="46"/>
    <col min="14094" max="14094" width="22.5703125" style="46" bestFit="1" customWidth="1"/>
    <col min="14095" max="14095" width="13.7109375" style="46" bestFit="1" customWidth="1"/>
    <col min="14096" max="14097" width="13.42578125" style="46" bestFit="1" customWidth="1"/>
    <col min="14098" max="14098" width="10.140625" style="46" bestFit="1" customWidth="1"/>
    <col min="14099" max="14099" width="19.7109375" style="46" bestFit="1" customWidth="1"/>
    <col min="14100" max="14100" width="14" style="46" bestFit="1" customWidth="1"/>
    <col min="14101" max="14116" width="15.28515625" style="46"/>
    <col min="14117" max="14117" width="16.7109375" style="46" bestFit="1" customWidth="1"/>
    <col min="14118" max="14118" width="16.7109375" style="46" customWidth="1"/>
    <col min="14119" max="14120" width="11.7109375" style="46" bestFit="1" customWidth="1"/>
    <col min="14121" max="14121" width="12.28515625" style="46" bestFit="1" customWidth="1"/>
    <col min="14122" max="14122" width="12.140625" style="46" customWidth="1"/>
    <col min="14123" max="14123" width="13.28515625" style="46" bestFit="1" customWidth="1"/>
    <col min="14124" max="14340" width="15.28515625" style="46"/>
    <col min="14341" max="14341" width="9.5703125" style="46" bestFit="1" customWidth="1"/>
    <col min="14342" max="14342" width="20.28515625" style="46" bestFit="1" customWidth="1"/>
    <col min="14343" max="14343" width="10.7109375" style="46" bestFit="1" customWidth="1"/>
    <col min="14344" max="14344" width="19.28515625" style="46" bestFit="1" customWidth="1"/>
    <col min="14345" max="14345" width="15.28515625" style="46"/>
    <col min="14346" max="14346" width="10.28515625" style="46" bestFit="1" customWidth="1"/>
    <col min="14347" max="14347" width="12.28515625" style="46" bestFit="1" customWidth="1"/>
    <col min="14348" max="14348" width="12.85546875" style="46" bestFit="1" customWidth="1"/>
    <col min="14349" max="14349" width="15.28515625" style="46"/>
    <col min="14350" max="14350" width="22.5703125" style="46" bestFit="1" customWidth="1"/>
    <col min="14351" max="14351" width="13.7109375" style="46" bestFit="1" customWidth="1"/>
    <col min="14352" max="14353" width="13.42578125" style="46" bestFit="1" customWidth="1"/>
    <col min="14354" max="14354" width="10.140625" style="46" bestFit="1" customWidth="1"/>
    <col min="14355" max="14355" width="19.7109375" style="46" bestFit="1" customWidth="1"/>
    <col min="14356" max="14356" width="14" style="46" bestFit="1" customWidth="1"/>
    <col min="14357" max="14372" width="15.28515625" style="46"/>
    <col min="14373" max="14373" width="16.7109375" style="46" bestFit="1" customWidth="1"/>
    <col min="14374" max="14374" width="16.7109375" style="46" customWidth="1"/>
    <col min="14375" max="14376" width="11.7109375" style="46" bestFit="1" customWidth="1"/>
    <col min="14377" max="14377" width="12.28515625" style="46" bestFit="1" customWidth="1"/>
    <col min="14378" max="14378" width="12.140625" style="46" customWidth="1"/>
    <col min="14379" max="14379" width="13.28515625" style="46" bestFit="1" customWidth="1"/>
    <col min="14380" max="14596" width="15.28515625" style="46"/>
    <col min="14597" max="14597" width="9.5703125" style="46" bestFit="1" customWidth="1"/>
    <col min="14598" max="14598" width="20.28515625" style="46" bestFit="1" customWidth="1"/>
    <col min="14599" max="14599" width="10.7109375" style="46" bestFit="1" customWidth="1"/>
    <col min="14600" max="14600" width="19.28515625" style="46" bestFit="1" customWidth="1"/>
    <col min="14601" max="14601" width="15.28515625" style="46"/>
    <col min="14602" max="14602" width="10.28515625" style="46" bestFit="1" customWidth="1"/>
    <col min="14603" max="14603" width="12.28515625" style="46" bestFit="1" customWidth="1"/>
    <col min="14604" max="14604" width="12.85546875" style="46" bestFit="1" customWidth="1"/>
    <col min="14605" max="14605" width="15.28515625" style="46"/>
    <col min="14606" max="14606" width="22.5703125" style="46" bestFit="1" customWidth="1"/>
    <col min="14607" max="14607" width="13.7109375" style="46" bestFit="1" customWidth="1"/>
    <col min="14608" max="14609" width="13.42578125" style="46" bestFit="1" customWidth="1"/>
    <col min="14610" max="14610" width="10.140625" style="46" bestFit="1" customWidth="1"/>
    <col min="14611" max="14611" width="19.7109375" style="46" bestFit="1" customWidth="1"/>
    <col min="14612" max="14612" width="14" style="46" bestFit="1" customWidth="1"/>
    <col min="14613" max="14628" width="15.28515625" style="46"/>
    <col min="14629" max="14629" width="16.7109375" style="46" bestFit="1" customWidth="1"/>
    <col min="14630" max="14630" width="16.7109375" style="46" customWidth="1"/>
    <col min="14631" max="14632" width="11.7109375" style="46" bestFit="1" customWidth="1"/>
    <col min="14633" max="14633" width="12.28515625" style="46" bestFit="1" customWidth="1"/>
    <col min="14634" max="14634" width="12.140625" style="46" customWidth="1"/>
    <col min="14635" max="14635" width="13.28515625" style="46" bestFit="1" customWidth="1"/>
    <col min="14636" max="14852" width="15.28515625" style="46"/>
    <col min="14853" max="14853" width="9.5703125" style="46" bestFit="1" customWidth="1"/>
    <col min="14854" max="14854" width="20.28515625" style="46" bestFit="1" customWidth="1"/>
    <col min="14855" max="14855" width="10.7109375" style="46" bestFit="1" customWidth="1"/>
    <col min="14856" max="14856" width="19.28515625" style="46" bestFit="1" customWidth="1"/>
    <col min="14857" max="14857" width="15.28515625" style="46"/>
    <col min="14858" max="14858" width="10.28515625" style="46" bestFit="1" customWidth="1"/>
    <col min="14859" max="14859" width="12.28515625" style="46" bestFit="1" customWidth="1"/>
    <col min="14860" max="14860" width="12.85546875" style="46" bestFit="1" customWidth="1"/>
    <col min="14861" max="14861" width="15.28515625" style="46"/>
    <col min="14862" max="14862" width="22.5703125" style="46" bestFit="1" customWidth="1"/>
    <col min="14863" max="14863" width="13.7109375" style="46" bestFit="1" customWidth="1"/>
    <col min="14864" max="14865" width="13.42578125" style="46" bestFit="1" customWidth="1"/>
    <col min="14866" max="14866" width="10.140625" style="46" bestFit="1" customWidth="1"/>
    <col min="14867" max="14867" width="19.7109375" style="46" bestFit="1" customWidth="1"/>
    <col min="14868" max="14868" width="14" style="46" bestFit="1" customWidth="1"/>
    <col min="14869" max="14884" width="15.28515625" style="46"/>
    <col min="14885" max="14885" width="16.7109375" style="46" bestFit="1" customWidth="1"/>
    <col min="14886" max="14886" width="16.7109375" style="46" customWidth="1"/>
    <col min="14887" max="14888" width="11.7109375" style="46" bestFit="1" customWidth="1"/>
    <col min="14889" max="14889" width="12.28515625" style="46" bestFit="1" customWidth="1"/>
    <col min="14890" max="14890" width="12.140625" style="46" customWidth="1"/>
    <col min="14891" max="14891" width="13.28515625" style="46" bestFit="1" customWidth="1"/>
    <col min="14892" max="15108" width="15.28515625" style="46"/>
    <col min="15109" max="15109" width="9.5703125" style="46" bestFit="1" customWidth="1"/>
    <col min="15110" max="15110" width="20.28515625" style="46" bestFit="1" customWidth="1"/>
    <col min="15111" max="15111" width="10.7109375" style="46" bestFit="1" customWidth="1"/>
    <col min="15112" max="15112" width="19.28515625" style="46" bestFit="1" customWidth="1"/>
    <col min="15113" max="15113" width="15.28515625" style="46"/>
    <col min="15114" max="15114" width="10.28515625" style="46" bestFit="1" customWidth="1"/>
    <col min="15115" max="15115" width="12.28515625" style="46" bestFit="1" customWidth="1"/>
    <col min="15116" max="15116" width="12.85546875" style="46" bestFit="1" customWidth="1"/>
    <col min="15117" max="15117" width="15.28515625" style="46"/>
    <col min="15118" max="15118" width="22.5703125" style="46" bestFit="1" customWidth="1"/>
    <col min="15119" max="15119" width="13.7109375" style="46" bestFit="1" customWidth="1"/>
    <col min="15120" max="15121" width="13.42578125" style="46" bestFit="1" customWidth="1"/>
    <col min="15122" max="15122" width="10.140625" style="46" bestFit="1" customWidth="1"/>
    <col min="15123" max="15123" width="19.7109375" style="46" bestFit="1" customWidth="1"/>
    <col min="15124" max="15124" width="14" style="46" bestFit="1" customWidth="1"/>
    <col min="15125" max="15140" width="15.28515625" style="46"/>
    <col min="15141" max="15141" width="16.7109375" style="46" bestFit="1" customWidth="1"/>
    <col min="15142" max="15142" width="16.7109375" style="46" customWidth="1"/>
    <col min="15143" max="15144" width="11.7109375" style="46" bestFit="1" customWidth="1"/>
    <col min="15145" max="15145" width="12.28515625" style="46" bestFit="1" customWidth="1"/>
    <col min="15146" max="15146" width="12.140625" style="46" customWidth="1"/>
    <col min="15147" max="15147" width="13.28515625" style="46" bestFit="1" customWidth="1"/>
    <col min="15148" max="15364" width="15.28515625" style="46"/>
    <col min="15365" max="15365" width="9.5703125" style="46" bestFit="1" customWidth="1"/>
    <col min="15366" max="15366" width="20.28515625" style="46" bestFit="1" customWidth="1"/>
    <col min="15367" max="15367" width="10.7109375" style="46" bestFit="1" customWidth="1"/>
    <col min="15368" max="15368" width="19.28515625" style="46" bestFit="1" customWidth="1"/>
    <col min="15369" max="15369" width="15.28515625" style="46"/>
    <col min="15370" max="15370" width="10.28515625" style="46" bestFit="1" customWidth="1"/>
    <col min="15371" max="15371" width="12.28515625" style="46" bestFit="1" customWidth="1"/>
    <col min="15372" max="15372" width="12.85546875" style="46" bestFit="1" customWidth="1"/>
    <col min="15373" max="15373" width="15.28515625" style="46"/>
    <col min="15374" max="15374" width="22.5703125" style="46" bestFit="1" customWidth="1"/>
    <col min="15375" max="15375" width="13.7109375" style="46" bestFit="1" customWidth="1"/>
    <col min="15376" max="15377" width="13.42578125" style="46" bestFit="1" customWidth="1"/>
    <col min="15378" max="15378" width="10.140625" style="46" bestFit="1" customWidth="1"/>
    <col min="15379" max="15379" width="19.7109375" style="46" bestFit="1" customWidth="1"/>
    <col min="15380" max="15380" width="14" style="46" bestFit="1" customWidth="1"/>
    <col min="15381" max="15396" width="15.28515625" style="46"/>
    <col min="15397" max="15397" width="16.7109375" style="46" bestFit="1" customWidth="1"/>
    <col min="15398" max="15398" width="16.7109375" style="46" customWidth="1"/>
    <col min="15399" max="15400" width="11.7109375" style="46" bestFit="1" customWidth="1"/>
    <col min="15401" max="15401" width="12.28515625" style="46" bestFit="1" customWidth="1"/>
    <col min="15402" max="15402" width="12.140625" style="46" customWidth="1"/>
    <col min="15403" max="15403" width="13.28515625" style="46" bestFit="1" customWidth="1"/>
    <col min="15404" max="15620" width="15.28515625" style="46"/>
    <col min="15621" max="15621" width="9.5703125" style="46" bestFit="1" customWidth="1"/>
    <col min="15622" max="15622" width="20.28515625" style="46" bestFit="1" customWidth="1"/>
    <col min="15623" max="15623" width="10.7109375" style="46" bestFit="1" customWidth="1"/>
    <col min="15624" max="15624" width="19.28515625" style="46" bestFit="1" customWidth="1"/>
    <col min="15625" max="15625" width="15.28515625" style="46"/>
    <col min="15626" max="15626" width="10.28515625" style="46" bestFit="1" customWidth="1"/>
    <col min="15627" max="15627" width="12.28515625" style="46" bestFit="1" customWidth="1"/>
    <col min="15628" max="15628" width="12.85546875" style="46" bestFit="1" customWidth="1"/>
    <col min="15629" max="15629" width="15.28515625" style="46"/>
    <col min="15630" max="15630" width="22.5703125" style="46" bestFit="1" customWidth="1"/>
    <col min="15631" max="15631" width="13.7109375" style="46" bestFit="1" customWidth="1"/>
    <col min="15632" max="15633" width="13.42578125" style="46" bestFit="1" customWidth="1"/>
    <col min="15634" max="15634" width="10.140625" style="46" bestFit="1" customWidth="1"/>
    <col min="15635" max="15635" width="19.7109375" style="46" bestFit="1" customWidth="1"/>
    <col min="15636" max="15636" width="14" style="46" bestFit="1" customWidth="1"/>
    <col min="15637" max="15652" width="15.28515625" style="46"/>
    <col min="15653" max="15653" width="16.7109375" style="46" bestFit="1" customWidth="1"/>
    <col min="15654" max="15654" width="16.7109375" style="46" customWidth="1"/>
    <col min="15655" max="15656" width="11.7109375" style="46" bestFit="1" customWidth="1"/>
    <col min="15657" max="15657" width="12.28515625" style="46" bestFit="1" customWidth="1"/>
    <col min="15658" max="15658" width="12.140625" style="46" customWidth="1"/>
    <col min="15659" max="15659" width="13.28515625" style="46" bestFit="1" customWidth="1"/>
    <col min="15660" max="15876" width="15.28515625" style="46"/>
    <col min="15877" max="15877" width="9.5703125" style="46" bestFit="1" customWidth="1"/>
    <col min="15878" max="15878" width="20.28515625" style="46" bestFit="1" customWidth="1"/>
    <col min="15879" max="15879" width="10.7109375" style="46" bestFit="1" customWidth="1"/>
    <col min="15880" max="15880" width="19.28515625" style="46" bestFit="1" customWidth="1"/>
    <col min="15881" max="15881" width="15.28515625" style="46"/>
    <col min="15882" max="15882" width="10.28515625" style="46" bestFit="1" customWidth="1"/>
    <col min="15883" max="15883" width="12.28515625" style="46" bestFit="1" customWidth="1"/>
    <col min="15884" max="15884" width="12.85546875" style="46" bestFit="1" customWidth="1"/>
    <col min="15885" max="15885" width="15.28515625" style="46"/>
    <col min="15886" max="15886" width="22.5703125" style="46" bestFit="1" customWidth="1"/>
    <col min="15887" max="15887" width="13.7109375" style="46" bestFit="1" customWidth="1"/>
    <col min="15888" max="15889" width="13.42578125" style="46" bestFit="1" customWidth="1"/>
    <col min="15890" max="15890" width="10.140625" style="46" bestFit="1" customWidth="1"/>
    <col min="15891" max="15891" width="19.7109375" style="46" bestFit="1" customWidth="1"/>
    <col min="15892" max="15892" width="14" style="46" bestFit="1" customWidth="1"/>
    <col min="15893" max="15908" width="15.28515625" style="46"/>
    <col min="15909" max="15909" width="16.7109375" style="46" bestFit="1" customWidth="1"/>
    <col min="15910" max="15910" width="16.7109375" style="46" customWidth="1"/>
    <col min="15911" max="15912" width="11.7109375" style="46" bestFit="1" customWidth="1"/>
    <col min="15913" max="15913" width="12.28515625" style="46" bestFit="1" customWidth="1"/>
    <col min="15914" max="15914" width="12.140625" style="46" customWidth="1"/>
    <col min="15915" max="15915" width="13.28515625" style="46" bestFit="1" customWidth="1"/>
    <col min="15916" max="16132" width="15.28515625" style="46"/>
    <col min="16133" max="16133" width="9.5703125" style="46" bestFit="1" customWidth="1"/>
    <col min="16134" max="16134" width="20.28515625" style="46" bestFit="1" customWidth="1"/>
    <col min="16135" max="16135" width="10.7109375" style="46" bestFit="1" customWidth="1"/>
    <col min="16136" max="16136" width="19.28515625" style="46" bestFit="1" customWidth="1"/>
    <col min="16137" max="16137" width="15.28515625" style="46"/>
    <col min="16138" max="16138" width="10.28515625" style="46" bestFit="1" customWidth="1"/>
    <col min="16139" max="16139" width="12.28515625" style="46" bestFit="1" customWidth="1"/>
    <col min="16140" max="16140" width="12.85546875" style="46" bestFit="1" customWidth="1"/>
    <col min="16141" max="16141" width="15.28515625" style="46"/>
    <col min="16142" max="16142" width="22.5703125" style="46" bestFit="1" customWidth="1"/>
    <col min="16143" max="16143" width="13.7109375" style="46" bestFit="1" customWidth="1"/>
    <col min="16144" max="16145" width="13.42578125" style="46" bestFit="1" customWidth="1"/>
    <col min="16146" max="16146" width="10.140625" style="46" bestFit="1" customWidth="1"/>
    <col min="16147" max="16147" width="19.7109375" style="46" bestFit="1" customWidth="1"/>
    <col min="16148" max="16148" width="14" style="46" bestFit="1" customWidth="1"/>
    <col min="16149" max="16164" width="15.28515625" style="46"/>
    <col min="16165" max="16165" width="16.7109375" style="46" bestFit="1" customWidth="1"/>
    <col min="16166" max="16166" width="16.7109375" style="46" customWidth="1"/>
    <col min="16167" max="16168" width="11.7109375" style="46" bestFit="1" customWidth="1"/>
    <col min="16169" max="16169" width="12.28515625" style="46" bestFit="1" customWidth="1"/>
    <col min="16170" max="16170" width="12.140625" style="46" customWidth="1"/>
    <col min="16171" max="16171" width="13.28515625" style="46" bestFit="1" customWidth="1"/>
    <col min="16172" max="16384" width="15.28515625" style="46"/>
  </cols>
  <sheetData>
    <row r="1" spans="1:43" s="41" customFormat="1" ht="38.25" x14ac:dyDescent="0.25">
      <c r="A1" s="36" t="s">
        <v>50</v>
      </c>
      <c r="B1" s="36" t="s">
        <v>51</v>
      </c>
      <c r="C1" s="36" t="s">
        <v>52</v>
      </c>
      <c r="D1" s="36" t="s">
        <v>53</v>
      </c>
      <c r="E1" s="36" t="s">
        <v>54</v>
      </c>
      <c r="F1" s="36" t="s">
        <v>55</v>
      </c>
      <c r="G1" s="37" t="s">
        <v>56</v>
      </c>
      <c r="H1" s="36" t="s">
        <v>57</v>
      </c>
      <c r="I1" s="38" t="s">
        <v>58</v>
      </c>
      <c r="J1" s="36" t="s">
        <v>59</v>
      </c>
      <c r="K1" s="36" t="s">
        <v>60</v>
      </c>
      <c r="L1" s="36" t="s">
        <v>61</v>
      </c>
      <c r="M1" s="36" t="s">
        <v>130</v>
      </c>
      <c r="N1" s="36" t="s">
        <v>62</v>
      </c>
      <c r="O1" s="36" t="s">
        <v>63</v>
      </c>
      <c r="P1" s="39" t="s">
        <v>64</v>
      </c>
      <c r="Q1" s="39" t="s">
        <v>65</v>
      </c>
      <c r="R1" s="39" t="s">
        <v>66</v>
      </c>
      <c r="S1" s="39" t="s">
        <v>67</v>
      </c>
      <c r="T1" s="39" t="s">
        <v>68</v>
      </c>
      <c r="U1" s="39" t="s">
        <v>69</v>
      </c>
      <c r="V1" s="39" t="s">
        <v>70</v>
      </c>
      <c r="W1" s="39" t="s">
        <v>71</v>
      </c>
      <c r="X1" s="39" t="s">
        <v>72</v>
      </c>
      <c r="Y1" s="39" t="s">
        <v>73</v>
      </c>
      <c r="Z1" s="39" t="s">
        <v>74</v>
      </c>
      <c r="AA1" s="39" t="s">
        <v>75</v>
      </c>
      <c r="AB1" s="39" t="s">
        <v>76</v>
      </c>
      <c r="AC1" s="39" t="s">
        <v>77</v>
      </c>
      <c r="AD1" s="39" t="s">
        <v>78</v>
      </c>
      <c r="AE1" s="39" t="s">
        <v>79</v>
      </c>
      <c r="AF1" s="39" t="s">
        <v>80</v>
      </c>
      <c r="AG1" s="39" t="s">
        <v>81</v>
      </c>
      <c r="AH1" s="39" t="s">
        <v>82</v>
      </c>
      <c r="AI1" s="39" t="s">
        <v>83</v>
      </c>
      <c r="AJ1" s="39" t="s">
        <v>132</v>
      </c>
      <c r="AK1" s="39" t="s">
        <v>131</v>
      </c>
      <c r="AL1" s="40" t="s">
        <v>57</v>
      </c>
      <c r="AM1" s="40" t="s">
        <v>62</v>
      </c>
      <c r="AN1" s="40" t="s">
        <v>60</v>
      </c>
      <c r="AO1" s="40" t="s">
        <v>61</v>
      </c>
      <c r="AP1" s="40" t="s">
        <v>126</v>
      </c>
      <c r="AQ1" s="40" t="s">
        <v>50</v>
      </c>
    </row>
    <row r="2" spans="1:43" s="41" customFormat="1" hidden="1" x14ac:dyDescent="0.25">
      <c r="A2" s="36"/>
      <c r="B2" s="36"/>
      <c r="C2" s="36"/>
      <c r="D2" s="42"/>
      <c r="E2" s="36"/>
      <c r="F2" s="36"/>
      <c r="G2" s="37"/>
      <c r="H2" s="36"/>
      <c r="I2" s="38"/>
      <c r="J2" s="36"/>
      <c r="K2" s="36"/>
      <c r="L2" s="36"/>
      <c r="M2" s="36"/>
      <c r="N2" s="36"/>
      <c r="O2" s="36"/>
      <c r="P2" s="43"/>
      <c r="Q2" s="40"/>
      <c r="R2" s="39"/>
      <c r="S2" s="39"/>
      <c r="T2" s="39"/>
      <c r="U2" s="39"/>
      <c r="V2" s="39"/>
      <c r="W2" s="39"/>
      <c r="X2" s="40"/>
      <c r="Y2" s="40"/>
      <c r="Z2" s="40"/>
      <c r="AA2" s="40"/>
      <c r="AB2" s="40"/>
      <c r="AC2" s="40"/>
      <c r="AD2" s="39"/>
      <c r="AE2" s="39"/>
      <c r="AF2" s="39"/>
      <c r="AG2" s="39"/>
      <c r="AH2" s="39"/>
      <c r="AI2" s="39"/>
      <c r="AJ2" s="39"/>
      <c r="AK2" s="39"/>
      <c r="AL2" s="40" t="s">
        <v>84</v>
      </c>
      <c r="AM2" s="40" t="s">
        <v>44</v>
      </c>
      <c r="AN2" s="40" t="s">
        <v>85</v>
      </c>
      <c r="AO2" s="40" t="s">
        <v>14</v>
      </c>
      <c r="AP2" s="40" t="s">
        <v>127</v>
      </c>
      <c r="AQ2" s="40" t="s">
        <v>86</v>
      </c>
    </row>
    <row r="3" spans="1:43" x14ac:dyDescent="0.25">
      <c r="A3" s="61"/>
      <c r="B3" s="61"/>
      <c r="C3" s="61"/>
      <c r="D3" s="61"/>
      <c r="E3" s="61"/>
      <c r="F3" s="61"/>
      <c r="G3" s="66"/>
      <c r="H3" s="61"/>
      <c r="I3" s="62"/>
      <c r="J3" s="65"/>
      <c r="K3" s="61"/>
      <c r="L3" s="61"/>
      <c r="M3" s="61"/>
      <c r="N3" s="44" t="str">
        <f t="shared" ref="N3:N34" ca="1" si="0">IF(F3="","",IF(((TODAY()-G3)/365)&lt;16,"Junior","Senior"))</f>
        <v/>
      </c>
      <c r="O3" s="70" t="str">
        <f t="shared" ref="O3:O34" ca="1" si="1">IF(OR(A3="",B3="",C3="",D3="",E3="",F3="",G3="",H3="",N3="",K3="",L3=""),"",IF(K3="Single",IF(X3=1,45,IF(Y3=1,32,IF(Z3=1,10,IF(AA3=1,10,"ERROR")))),IF(OR(AND(AB3=1,D3=D2),AND(OR(AB2=1,AC2=1),D3=D2)),0,IF(AC3=1,52,68))))</f>
        <v/>
      </c>
      <c r="P3" s="43">
        <v>44378</v>
      </c>
      <c r="Q3" s="40">
        <v>0</v>
      </c>
      <c r="R3" s="40">
        <f t="shared" ref="R3:S22" si="2">COUNTIF($L3,"Full Year")</f>
        <v>0</v>
      </c>
      <c r="S3" s="40">
        <f t="shared" si="2"/>
        <v>0</v>
      </c>
      <c r="T3" s="40">
        <f t="shared" ref="T3:T66" si="3">COUNTIF($K3,"Single")</f>
        <v>0</v>
      </c>
      <c r="U3" s="40">
        <f t="shared" ref="U3:U66" si="4">COUNTIF($K3,"Family")</f>
        <v>0</v>
      </c>
      <c r="V3" s="40">
        <f t="shared" ref="V3:V66" ca="1" si="5">COUNTIF($N3,"Senior")</f>
        <v>0</v>
      </c>
      <c r="W3" s="40">
        <f t="shared" ref="W3:W66" ca="1" si="6">COUNTIF($N3,"Junior")</f>
        <v>0</v>
      </c>
      <c r="X3" s="40">
        <f t="shared" ref="X3:X34" ca="1" si="7">IF(SUM(COUNTIF($N3,"Senior"),COUNTIF($K3,"Single"),COUNTIF($L3,"Full Year"))=3,1,0)</f>
        <v>0</v>
      </c>
      <c r="Y3" s="40">
        <f t="shared" ref="Y3:Y34" ca="1" si="8">IF(SUM(COUNTIF($N3,"Senior"),COUNTIF($K3,"Single"),COUNTIF($L3,"Half Year"))=3,1,0)</f>
        <v>0</v>
      </c>
      <c r="Z3" s="40">
        <f t="shared" ref="Z3:Z34" ca="1" si="9">IF(SUM(COUNTIF($N3,"Junior"),COUNTIF($K3,"Single"),COUNTIF($L3,"Full Year"))=3,1,0)</f>
        <v>0</v>
      </c>
      <c r="AA3" s="40">
        <f t="shared" ref="AA3:AA34" ca="1" si="10">IF(SUM(COUNTIF($N3,"Junior"),COUNTIF($K3,"Single"),COUNTIF($L3,"Half Year"))=3,1,0)</f>
        <v>0</v>
      </c>
      <c r="AB3" s="40">
        <f t="shared" ref="AB3:AB66" si="11">IF(SUM(COUNTIF($K3,"Family"),COUNTIF($L3,"Full Year"))=2,1,0)</f>
        <v>0</v>
      </c>
      <c r="AC3" s="40">
        <f t="shared" ref="AC3:AC66" si="12">IF(SUM(COUNTIF($K3,"Family"),COUNTIF($L3,"Half Year"))=2,1,0)</f>
        <v>0</v>
      </c>
      <c r="AD3" s="40">
        <f t="shared" ref="AD3:AD34" ca="1" si="13">IF(SUM(COUNTIF($N3,"Senior"),COUNTIF($K3,"Family"),COUNTIF($L3,"Full Year"))=3,1,0)</f>
        <v>0</v>
      </c>
      <c r="AE3" s="40">
        <f t="shared" ref="AE3:AE34" ca="1" si="14">IF(SUM(COUNTIF($N3,"Senior"),COUNTIF($K3,"Family"),COUNTIF($L3,"Half Year"))=3,1,0)</f>
        <v>0</v>
      </c>
      <c r="AF3" s="40">
        <f t="shared" ref="AF3:AF34" ca="1" si="15">IF(SUM(COUNTIF($N3,"Junior"),COUNTIF($K3,"Family"),COUNTIF($L3,"Full Year"))=3,1,0)</f>
        <v>0</v>
      </c>
      <c r="AG3" s="40">
        <f t="shared" ref="AG3:AG34" ca="1" si="16">IF(SUM(COUNTIF($N3,"Junior"),COUNTIF($K3,"Family"),COUNTIF($L3,"Half Year"))=3,1,0)</f>
        <v>0</v>
      </c>
      <c r="AH3" s="40">
        <f ca="1">COUNTIF(O3,68)</f>
        <v>0</v>
      </c>
      <c r="AI3" s="40">
        <f ca="1">COUNTIF(O3,52)</f>
        <v>0</v>
      </c>
      <c r="AJ3" s="40">
        <f ca="1">IF((M3="Yes")*(N3="Senior")*(L3="Full Year"),1,0)</f>
        <v>0</v>
      </c>
      <c r="AK3" s="40">
        <f ca="1">IF((M3="Yes")*(N3="Senior")*(L3="Half Year"),1,0)</f>
        <v>0</v>
      </c>
      <c r="AL3" s="40" t="s">
        <v>87</v>
      </c>
      <c r="AM3" s="40" t="s">
        <v>46</v>
      </c>
      <c r="AN3" s="40" t="s">
        <v>48</v>
      </c>
      <c r="AO3" s="40" t="s">
        <v>15</v>
      </c>
      <c r="AP3" s="40" t="s">
        <v>128</v>
      </c>
      <c r="AQ3" s="40" t="s">
        <v>88</v>
      </c>
    </row>
    <row r="4" spans="1:43" x14ac:dyDescent="0.25">
      <c r="A4" s="61"/>
      <c r="B4" s="61"/>
      <c r="C4" s="61"/>
      <c r="D4" s="61"/>
      <c r="E4" s="61"/>
      <c r="F4" s="61"/>
      <c r="G4" s="66"/>
      <c r="H4" s="61"/>
      <c r="I4" s="62"/>
      <c r="J4" s="65"/>
      <c r="K4" s="61"/>
      <c r="L4" s="61"/>
      <c r="M4" s="61"/>
      <c r="N4" s="44" t="str">
        <f t="shared" ca="1" si="0"/>
        <v/>
      </c>
      <c r="O4" s="70" t="str">
        <f t="shared" ca="1" si="1"/>
        <v/>
      </c>
      <c r="P4" s="43">
        <v>44378</v>
      </c>
      <c r="Q4" s="40">
        <v>0</v>
      </c>
      <c r="R4" s="40">
        <f t="shared" si="2"/>
        <v>0</v>
      </c>
      <c r="S4" s="40">
        <f t="shared" si="2"/>
        <v>0</v>
      </c>
      <c r="T4" s="40">
        <f t="shared" si="3"/>
        <v>0</v>
      </c>
      <c r="U4" s="40">
        <f t="shared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ca="1" si="10"/>
        <v>0</v>
      </c>
      <c r="AB4" s="40">
        <f t="shared" si="11"/>
        <v>0</v>
      </c>
      <c r="AC4" s="40">
        <f t="shared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ca="1" si="16"/>
        <v>0</v>
      </c>
      <c r="AH4" s="40">
        <f t="shared" ref="AH4:AH67" ca="1" si="17">COUNTIF(O4,68)</f>
        <v>0</v>
      </c>
      <c r="AI4" s="40">
        <f t="shared" ref="AI4:AI67" ca="1" si="18">COUNTIF(O4,52)</f>
        <v>0</v>
      </c>
      <c r="AJ4" s="40">
        <f t="shared" ref="AJ4:AJ67" ca="1" si="19">IF((M4="Yes")*(N4="Senior")*(L4="Full Year"),1,0)</f>
        <v>0</v>
      </c>
      <c r="AK4" s="40">
        <f t="shared" ref="AK4:AK67" ca="1" si="20">IF((M4="Yes")*(N4="Senior")*(L4="Half Year"),1,0)</f>
        <v>0</v>
      </c>
      <c r="AQ4" s="40" t="s">
        <v>89</v>
      </c>
    </row>
    <row r="5" spans="1:43" x14ac:dyDescent="0.25">
      <c r="A5" s="61"/>
      <c r="B5" s="61"/>
      <c r="C5" s="61"/>
      <c r="D5" s="61"/>
      <c r="E5" s="61"/>
      <c r="F5" s="61"/>
      <c r="G5" s="66"/>
      <c r="H5" s="61"/>
      <c r="I5" s="62"/>
      <c r="J5" s="64"/>
      <c r="K5" s="61"/>
      <c r="L5" s="61"/>
      <c r="M5" s="61"/>
      <c r="N5" s="44" t="str">
        <f t="shared" ca="1" si="0"/>
        <v/>
      </c>
      <c r="O5" s="70" t="str">
        <f t="shared" ca="1" si="1"/>
        <v/>
      </c>
      <c r="P5" s="43">
        <v>44378</v>
      </c>
      <c r="Q5" s="40">
        <v>0</v>
      </c>
      <c r="R5" s="40">
        <f t="shared" si="2"/>
        <v>0</v>
      </c>
      <c r="S5" s="40">
        <f t="shared" si="2"/>
        <v>0</v>
      </c>
      <c r="T5" s="40">
        <f t="shared" si="3"/>
        <v>0</v>
      </c>
      <c r="U5" s="40">
        <f t="shared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ca="1" si="10"/>
        <v>0</v>
      </c>
      <c r="AB5" s="40">
        <f t="shared" si="11"/>
        <v>0</v>
      </c>
      <c r="AC5" s="40">
        <f t="shared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ca="1" si="16"/>
        <v>0</v>
      </c>
      <c r="AH5" s="40">
        <f t="shared" ca="1" si="17"/>
        <v>0</v>
      </c>
      <c r="AI5" s="40">
        <f t="shared" ca="1" si="18"/>
        <v>0</v>
      </c>
      <c r="AJ5" s="40">
        <f t="shared" ca="1" si="19"/>
        <v>0</v>
      </c>
      <c r="AK5" s="40">
        <f t="shared" ca="1" si="20"/>
        <v>0</v>
      </c>
      <c r="AQ5" s="40" t="s">
        <v>90</v>
      </c>
    </row>
    <row r="6" spans="1:43" x14ac:dyDescent="0.25">
      <c r="A6" s="61"/>
      <c r="B6" s="61"/>
      <c r="C6" s="61"/>
      <c r="D6" s="61"/>
      <c r="E6" s="61"/>
      <c r="F6" s="61"/>
      <c r="G6" s="66"/>
      <c r="H6" s="61"/>
      <c r="I6" s="62"/>
      <c r="J6" s="64"/>
      <c r="K6" s="61"/>
      <c r="L6" s="61"/>
      <c r="M6" s="61"/>
      <c r="N6" s="44" t="str">
        <f t="shared" ca="1" si="0"/>
        <v/>
      </c>
      <c r="O6" s="70" t="str">
        <f t="shared" ca="1" si="1"/>
        <v/>
      </c>
      <c r="P6" s="43">
        <v>44378</v>
      </c>
      <c r="Q6" s="40">
        <v>0</v>
      </c>
      <c r="R6" s="40">
        <f t="shared" si="2"/>
        <v>0</v>
      </c>
      <c r="S6" s="40">
        <f t="shared" si="2"/>
        <v>0</v>
      </c>
      <c r="T6" s="40">
        <f t="shared" si="3"/>
        <v>0</v>
      </c>
      <c r="U6" s="40">
        <f t="shared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ca="1" si="10"/>
        <v>0</v>
      </c>
      <c r="AB6" s="40">
        <f t="shared" si="11"/>
        <v>0</v>
      </c>
      <c r="AC6" s="40">
        <f t="shared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ca="1" si="16"/>
        <v>0</v>
      </c>
      <c r="AH6" s="40">
        <f t="shared" ca="1" si="17"/>
        <v>0</v>
      </c>
      <c r="AI6" s="40">
        <f t="shared" ca="1" si="18"/>
        <v>0</v>
      </c>
      <c r="AJ6" s="40">
        <f t="shared" ca="1" si="19"/>
        <v>0</v>
      </c>
      <c r="AK6" s="40">
        <f t="shared" ca="1" si="20"/>
        <v>0</v>
      </c>
      <c r="AQ6" s="40" t="s">
        <v>91</v>
      </c>
    </row>
    <row r="7" spans="1:43" x14ac:dyDescent="0.25">
      <c r="A7" s="61"/>
      <c r="B7" s="61"/>
      <c r="C7" s="61"/>
      <c r="D7" s="61"/>
      <c r="E7" s="61"/>
      <c r="F7" s="61"/>
      <c r="G7" s="66"/>
      <c r="H7" s="61"/>
      <c r="I7" s="62"/>
      <c r="J7" s="64"/>
      <c r="K7" s="61"/>
      <c r="L7" s="61"/>
      <c r="M7" s="61"/>
      <c r="N7" s="44" t="str">
        <f t="shared" ca="1" si="0"/>
        <v/>
      </c>
      <c r="O7" s="70" t="str">
        <f t="shared" ca="1" si="1"/>
        <v/>
      </c>
      <c r="P7" s="43">
        <v>44378</v>
      </c>
      <c r="Q7" s="40">
        <v>0</v>
      </c>
      <c r="R7" s="40">
        <f t="shared" si="2"/>
        <v>0</v>
      </c>
      <c r="S7" s="40">
        <f t="shared" si="2"/>
        <v>0</v>
      </c>
      <c r="T7" s="40">
        <f t="shared" si="3"/>
        <v>0</v>
      </c>
      <c r="U7" s="40">
        <f t="shared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ca="1" si="10"/>
        <v>0</v>
      </c>
      <c r="AB7" s="40">
        <f t="shared" si="11"/>
        <v>0</v>
      </c>
      <c r="AC7" s="40">
        <f t="shared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ca="1" si="16"/>
        <v>0</v>
      </c>
      <c r="AH7" s="40">
        <f t="shared" ca="1" si="17"/>
        <v>0</v>
      </c>
      <c r="AI7" s="40">
        <f t="shared" ca="1" si="18"/>
        <v>0</v>
      </c>
      <c r="AJ7" s="40">
        <f t="shared" ca="1" si="19"/>
        <v>0</v>
      </c>
      <c r="AK7" s="40">
        <f t="shared" ca="1" si="20"/>
        <v>0</v>
      </c>
      <c r="AQ7" s="40" t="s">
        <v>92</v>
      </c>
    </row>
    <row r="8" spans="1:43" x14ac:dyDescent="0.25">
      <c r="A8" s="61"/>
      <c r="B8" s="61"/>
      <c r="C8" s="61"/>
      <c r="D8" s="61"/>
      <c r="E8" s="61"/>
      <c r="F8" s="61"/>
      <c r="G8" s="66"/>
      <c r="H8" s="61"/>
      <c r="I8" s="62"/>
      <c r="J8" s="63"/>
      <c r="K8" s="61"/>
      <c r="L8" s="61"/>
      <c r="M8" s="61"/>
      <c r="N8" s="44" t="str">
        <f t="shared" ca="1" si="0"/>
        <v/>
      </c>
      <c r="O8" s="70" t="str">
        <f t="shared" ca="1" si="1"/>
        <v/>
      </c>
      <c r="P8" s="43">
        <v>44378</v>
      </c>
      <c r="Q8" s="40">
        <v>0</v>
      </c>
      <c r="R8" s="40">
        <f t="shared" si="2"/>
        <v>0</v>
      </c>
      <c r="S8" s="40">
        <f t="shared" si="2"/>
        <v>0</v>
      </c>
      <c r="T8" s="40">
        <f t="shared" si="3"/>
        <v>0</v>
      </c>
      <c r="U8" s="40">
        <f t="shared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ca="1" si="10"/>
        <v>0</v>
      </c>
      <c r="AB8" s="40">
        <f t="shared" si="11"/>
        <v>0</v>
      </c>
      <c r="AC8" s="40">
        <f t="shared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ca="1" si="16"/>
        <v>0</v>
      </c>
      <c r="AH8" s="40">
        <f t="shared" ca="1" si="17"/>
        <v>0</v>
      </c>
      <c r="AI8" s="40">
        <f t="shared" ca="1" si="18"/>
        <v>0</v>
      </c>
      <c r="AJ8" s="40">
        <f t="shared" ca="1" si="19"/>
        <v>0</v>
      </c>
      <c r="AK8" s="40">
        <f t="shared" ca="1" si="20"/>
        <v>0</v>
      </c>
      <c r="AQ8" s="40" t="s">
        <v>93</v>
      </c>
    </row>
    <row r="9" spans="1:43" x14ac:dyDescent="0.25">
      <c r="A9" s="61"/>
      <c r="B9" s="61"/>
      <c r="C9" s="61"/>
      <c r="D9" s="61"/>
      <c r="E9" s="61"/>
      <c r="F9" s="61"/>
      <c r="G9" s="66"/>
      <c r="H9" s="61"/>
      <c r="I9" s="62"/>
      <c r="J9" s="64"/>
      <c r="K9" s="61"/>
      <c r="L9" s="61"/>
      <c r="M9" s="61"/>
      <c r="N9" s="44" t="str">
        <f t="shared" ca="1" si="0"/>
        <v/>
      </c>
      <c r="O9" s="70" t="str">
        <f t="shared" ca="1" si="1"/>
        <v/>
      </c>
      <c r="P9" s="43">
        <v>44378</v>
      </c>
      <c r="Q9" s="40">
        <v>0</v>
      </c>
      <c r="R9" s="40">
        <f t="shared" si="2"/>
        <v>0</v>
      </c>
      <c r="S9" s="40">
        <f t="shared" si="2"/>
        <v>0</v>
      </c>
      <c r="T9" s="40">
        <f t="shared" si="3"/>
        <v>0</v>
      </c>
      <c r="U9" s="40">
        <f t="shared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ca="1" si="10"/>
        <v>0</v>
      </c>
      <c r="AB9" s="40">
        <f t="shared" si="11"/>
        <v>0</v>
      </c>
      <c r="AC9" s="40">
        <f t="shared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ca="1" si="16"/>
        <v>0</v>
      </c>
      <c r="AH9" s="40">
        <f t="shared" ca="1" si="17"/>
        <v>0</v>
      </c>
      <c r="AI9" s="40">
        <f t="shared" ca="1" si="18"/>
        <v>0</v>
      </c>
      <c r="AJ9" s="40">
        <f t="shared" ca="1" si="19"/>
        <v>0</v>
      </c>
      <c r="AK9" s="40">
        <f t="shared" ca="1" si="20"/>
        <v>0</v>
      </c>
      <c r="AQ9" s="40" t="s">
        <v>94</v>
      </c>
    </row>
    <row r="10" spans="1:43" x14ac:dyDescent="0.25">
      <c r="A10" s="61"/>
      <c r="B10" s="61"/>
      <c r="C10" s="61"/>
      <c r="D10" s="61"/>
      <c r="E10" s="61"/>
      <c r="F10" s="61"/>
      <c r="G10" s="66"/>
      <c r="H10" s="61"/>
      <c r="I10" s="62"/>
      <c r="J10" s="64"/>
      <c r="K10" s="61"/>
      <c r="L10" s="61"/>
      <c r="M10" s="61"/>
      <c r="N10" s="44" t="str">
        <f t="shared" ca="1" si="0"/>
        <v/>
      </c>
      <c r="O10" s="70" t="str">
        <f t="shared" ca="1" si="1"/>
        <v/>
      </c>
      <c r="P10" s="43">
        <v>44378</v>
      </c>
      <c r="Q10" s="40">
        <v>0</v>
      </c>
      <c r="R10" s="40">
        <f t="shared" si="2"/>
        <v>0</v>
      </c>
      <c r="S10" s="40">
        <f t="shared" si="2"/>
        <v>0</v>
      </c>
      <c r="T10" s="40">
        <f t="shared" si="3"/>
        <v>0</v>
      </c>
      <c r="U10" s="40">
        <f t="shared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ca="1" si="10"/>
        <v>0</v>
      </c>
      <c r="AB10" s="40">
        <f t="shared" si="11"/>
        <v>0</v>
      </c>
      <c r="AC10" s="40">
        <f t="shared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ca="1" si="16"/>
        <v>0</v>
      </c>
      <c r="AH10" s="40">
        <f t="shared" ca="1" si="17"/>
        <v>0</v>
      </c>
      <c r="AI10" s="40">
        <f t="shared" ca="1" si="18"/>
        <v>0</v>
      </c>
      <c r="AJ10" s="40">
        <f t="shared" ca="1" si="19"/>
        <v>0</v>
      </c>
      <c r="AK10" s="40">
        <f t="shared" ca="1" si="20"/>
        <v>0</v>
      </c>
      <c r="AQ10" s="40" t="s">
        <v>95</v>
      </c>
    </row>
    <row r="11" spans="1:43" x14ac:dyDescent="0.25">
      <c r="A11" s="61"/>
      <c r="B11" s="61"/>
      <c r="C11" s="61"/>
      <c r="D11" s="61"/>
      <c r="E11" s="61"/>
      <c r="F11" s="61"/>
      <c r="G11" s="66"/>
      <c r="H11" s="61"/>
      <c r="I11" s="62"/>
      <c r="J11" s="64"/>
      <c r="K11" s="61"/>
      <c r="L11" s="61"/>
      <c r="M11" s="61"/>
      <c r="N11" s="44" t="str">
        <f t="shared" ca="1" si="0"/>
        <v/>
      </c>
      <c r="O11" s="70" t="str">
        <f t="shared" ca="1" si="1"/>
        <v/>
      </c>
      <c r="P11" s="43">
        <v>44378</v>
      </c>
      <c r="Q11" s="40">
        <v>0</v>
      </c>
      <c r="R11" s="40">
        <f t="shared" si="2"/>
        <v>0</v>
      </c>
      <c r="S11" s="40">
        <f t="shared" si="2"/>
        <v>0</v>
      </c>
      <c r="T11" s="40">
        <f t="shared" si="3"/>
        <v>0</v>
      </c>
      <c r="U11" s="40">
        <f t="shared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ca="1" si="10"/>
        <v>0</v>
      </c>
      <c r="AB11" s="40">
        <f t="shared" si="11"/>
        <v>0</v>
      </c>
      <c r="AC11" s="40">
        <f t="shared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ca="1" si="16"/>
        <v>0</v>
      </c>
      <c r="AH11" s="40">
        <f t="shared" ca="1" si="17"/>
        <v>0</v>
      </c>
      <c r="AI11" s="40">
        <f t="shared" ca="1" si="18"/>
        <v>0</v>
      </c>
      <c r="AJ11" s="40">
        <f t="shared" ca="1" si="19"/>
        <v>0</v>
      </c>
      <c r="AK11" s="40">
        <f t="shared" ca="1" si="20"/>
        <v>0</v>
      </c>
      <c r="AQ11" s="40" t="s">
        <v>96</v>
      </c>
    </row>
    <row r="12" spans="1:43" x14ac:dyDescent="0.25">
      <c r="A12" s="61"/>
      <c r="B12" s="61"/>
      <c r="C12" s="61"/>
      <c r="D12" s="61"/>
      <c r="E12" s="61"/>
      <c r="F12" s="61"/>
      <c r="G12" s="66"/>
      <c r="H12" s="61"/>
      <c r="I12" s="62"/>
      <c r="J12" s="63"/>
      <c r="K12" s="61"/>
      <c r="L12" s="61"/>
      <c r="M12" s="61"/>
      <c r="N12" s="44" t="str">
        <f t="shared" ca="1" si="0"/>
        <v/>
      </c>
      <c r="O12" s="70" t="str">
        <f t="shared" ca="1" si="1"/>
        <v/>
      </c>
      <c r="P12" s="43">
        <v>44378</v>
      </c>
      <c r="Q12" s="40">
        <v>0</v>
      </c>
      <c r="R12" s="40">
        <f t="shared" si="2"/>
        <v>0</v>
      </c>
      <c r="S12" s="40">
        <f t="shared" si="2"/>
        <v>0</v>
      </c>
      <c r="T12" s="40">
        <f t="shared" si="3"/>
        <v>0</v>
      </c>
      <c r="U12" s="40">
        <f t="shared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ca="1" si="10"/>
        <v>0</v>
      </c>
      <c r="AB12" s="40">
        <f t="shared" si="11"/>
        <v>0</v>
      </c>
      <c r="AC12" s="40">
        <f t="shared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ca="1" si="16"/>
        <v>0</v>
      </c>
      <c r="AH12" s="40">
        <f t="shared" ca="1" si="17"/>
        <v>0</v>
      </c>
      <c r="AI12" s="40">
        <f t="shared" ca="1" si="18"/>
        <v>0</v>
      </c>
      <c r="AJ12" s="40">
        <f t="shared" ca="1" si="19"/>
        <v>0</v>
      </c>
      <c r="AK12" s="40">
        <f t="shared" ca="1" si="20"/>
        <v>0</v>
      </c>
    </row>
    <row r="13" spans="1:43" x14ac:dyDescent="0.25">
      <c r="A13" s="61"/>
      <c r="B13" s="61"/>
      <c r="C13" s="61"/>
      <c r="D13" s="61"/>
      <c r="E13" s="61"/>
      <c r="F13" s="61"/>
      <c r="G13" s="66"/>
      <c r="H13" s="61"/>
      <c r="I13" s="62"/>
      <c r="J13" s="63"/>
      <c r="K13" s="61"/>
      <c r="L13" s="61"/>
      <c r="M13" s="61"/>
      <c r="N13" s="44" t="str">
        <f t="shared" ca="1" si="0"/>
        <v/>
      </c>
      <c r="O13" s="70" t="str">
        <f t="shared" ca="1" si="1"/>
        <v/>
      </c>
      <c r="P13" s="43">
        <v>44378</v>
      </c>
      <c r="Q13" s="40">
        <v>0</v>
      </c>
      <c r="R13" s="40">
        <f t="shared" si="2"/>
        <v>0</v>
      </c>
      <c r="S13" s="40">
        <f t="shared" si="2"/>
        <v>0</v>
      </c>
      <c r="T13" s="40">
        <f t="shared" si="3"/>
        <v>0</v>
      </c>
      <c r="U13" s="40">
        <f t="shared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ca="1" si="10"/>
        <v>0</v>
      </c>
      <c r="AB13" s="40">
        <f t="shared" si="11"/>
        <v>0</v>
      </c>
      <c r="AC13" s="40">
        <f t="shared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ca="1" si="16"/>
        <v>0</v>
      </c>
      <c r="AH13" s="40">
        <f t="shared" ca="1" si="17"/>
        <v>0</v>
      </c>
      <c r="AI13" s="40">
        <f t="shared" ca="1" si="18"/>
        <v>0</v>
      </c>
      <c r="AJ13" s="40">
        <f t="shared" ca="1" si="19"/>
        <v>0</v>
      </c>
      <c r="AK13" s="40">
        <f t="shared" ca="1" si="20"/>
        <v>0</v>
      </c>
    </row>
    <row r="14" spans="1:43" x14ac:dyDescent="0.25">
      <c r="A14" s="61"/>
      <c r="B14" s="61"/>
      <c r="C14" s="61"/>
      <c r="D14" s="61"/>
      <c r="E14" s="61"/>
      <c r="F14" s="61"/>
      <c r="G14" s="66"/>
      <c r="H14" s="61"/>
      <c r="I14" s="62"/>
      <c r="J14" s="64"/>
      <c r="K14" s="61"/>
      <c r="L14" s="61"/>
      <c r="M14" s="61"/>
      <c r="N14" s="44" t="str">
        <f t="shared" ca="1" si="0"/>
        <v/>
      </c>
      <c r="O14" s="70" t="str">
        <f t="shared" ca="1" si="1"/>
        <v/>
      </c>
      <c r="P14" s="43">
        <v>44378</v>
      </c>
      <c r="Q14" s="40">
        <v>0</v>
      </c>
      <c r="R14" s="40">
        <f t="shared" si="2"/>
        <v>0</v>
      </c>
      <c r="S14" s="40">
        <f t="shared" si="2"/>
        <v>0</v>
      </c>
      <c r="T14" s="40">
        <f t="shared" si="3"/>
        <v>0</v>
      </c>
      <c r="U14" s="40">
        <f t="shared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ca="1" si="10"/>
        <v>0</v>
      </c>
      <c r="AB14" s="40">
        <f t="shared" si="11"/>
        <v>0</v>
      </c>
      <c r="AC14" s="40">
        <f t="shared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ca="1" si="16"/>
        <v>0</v>
      </c>
      <c r="AH14" s="40">
        <f t="shared" ca="1" si="17"/>
        <v>0</v>
      </c>
      <c r="AI14" s="40">
        <f t="shared" ca="1" si="18"/>
        <v>0</v>
      </c>
      <c r="AJ14" s="40">
        <f t="shared" ca="1" si="19"/>
        <v>0</v>
      </c>
      <c r="AK14" s="40">
        <f t="shared" ca="1" si="20"/>
        <v>0</v>
      </c>
    </row>
    <row r="15" spans="1:43" x14ac:dyDescent="0.25">
      <c r="A15" s="61"/>
      <c r="B15" s="61"/>
      <c r="C15" s="61"/>
      <c r="D15" s="61"/>
      <c r="E15" s="61"/>
      <c r="F15" s="61"/>
      <c r="G15" s="66"/>
      <c r="H15" s="61"/>
      <c r="I15" s="62"/>
      <c r="J15" s="64"/>
      <c r="K15" s="61"/>
      <c r="L15" s="61"/>
      <c r="M15" s="61"/>
      <c r="N15" s="44" t="str">
        <f t="shared" ca="1" si="0"/>
        <v/>
      </c>
      <c r="O15" s="70" t="str">
        <f t="shared" ca="1" si="1"/>
        <v/>
      </c>
      <c r="P15" s="43">
        <v>44378</v>
      </c>
      <c r="Q15" s="40">
        <v>0</v>
      </c>
      <c r="R15" s="40">
        <f t="shared" si="2"/>
        <v>0</v>
      </c>
      <c r="S15" s="40">
        <f t="shared" si="2"/>
        <v>0</v>
      </c>
      <c r="T15" s="40">
        <f t="shared" si="3"/>
        <v>0</v>
      </c>
      <c r="U15" s="40">
        <f t="shared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ca="1" si="10"/>
        <v>0</v>
      </c>
      <c r="AB15" s="40">
        <f t="shared" si="11"/>
        <v>0</v>
      </c>
      <c r="AC15" s="40">
        <f t="shared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ca="1" si="16"/>
        <v>0</v>
      </c>
      <c r="AH15" s="40">
        <f t="shared" ca="1" si="17"/>
        <v>0</v>
      </c>
      <c r="AI15" s="40">
        <f t="shared" ca="1" si="18"/>
        <v>0</v>
      </c>
      <c r="AJ15" s="40">
        <f t="shared" ca="1" si="19"/>
        <v>0</v>
      </c>
      <c r="AK15" s="40">
        <f t="shared" ca="1" si="20"/>
        <v>0</v>
      </c>
    </row>
    <row r="16" spans="1:43" x14ac:dyDescent="0.25">
      <c r="A16" s="61"/>
      <c r="B16" s="61"/>
      <c r="C16" s="61"/>
      <c r="D16" s="61"/>
      <c r="E16" s="61"/>
      <c r="F16" s="61"/>
      <c r="G16" s="66"/>
      <c r="H16" s="61"/>
      <c r="I16" s="62"/>
      <c r="J16" s="64"/>
      <c r="K16" s="61"/>
      <c r="L16" s="61"/>
      <c r="M16" s="61"/>
      <c r="N16" s="44" t="str">
        <f t="shared" ca="1" si="0"/>
        <v/>
      </c>
      <c r="O16" s="70" t="str">
        <f t="shared" ca="1" si="1"/>
        <v/>
      </c>
      <c r="P16" s="43">
        <v>44378</v>
      </c>
      <c r="Q16" s="40">
        <v>0</v>
      </c>
      <c r="R16" s="40">
        <f t="shared" si="2"/>
        <v>0</v>
      </c>
      <c r="S16" s="40">
        <f t="shared" si="2"/>
        <v>0</v>
      </c>
      <c r="T16" s="40">
        <f t="shared" si="3"/>
        <v>0</v>
      </c>
      <c r="U16" s="40">
        <f t="shared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ca="1" si="10"/>
        <v>0</v>
      </c>
      <c r="AB16" s="40">
        <f t="shared" si="11"/>
        <v>0</v>
      </c>
      <c r="AC16" s="40">
        <f t="shared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ca="1" si="16"/>
        <v>0</v>
      </c>
      <c r="AH16" s="40">
        <f t="shared" ca="1" si="17"/>
        <v>0</v>
      </c>
      <c r="AI16" s="40">
        <f t="shared" ca="1" si="18"/>
        <v>0</v>
      </c>
      <c r="AJ16" s="40">
        <f t="shared" ca="1" si="19"/>
        <v>0</v>
      </c>
      <c r="AK16" s="40">
        <f t="shared" ca="1" si="20"/>
        <v>0</v>
      </c>
    </row>
    <row r="17" spans="1:37" x14ac:dyDescent="0.25">
      <c r="A17" s="61"/>
      <c r="B17" s="61"/>
      <c r="C17" s="61"/>
      <c r="D17" s="61"/>
      <c r="E17" s="61"/>
      <c r="F17" s="61"/>
      <c r="G17" s="66"/>
      <c r="H17" s="61"/>
      <c r="I17" s="62"/>
      <c r="J17" s="64"/>
      <c r="K17" s="61"/>
      <c r="L17" s="61"/>
      <c r="M17" s="61"/>
      <c r="N17" s="44" t="str">
        <f t="shared" ca="1" si="0"/>
        <v/>
      </c>
      <c r="O17" s="70" t="str">
        <f t="shared" ca="1" si="1"/>
        <v/>
      </c>
      <c r="P17" s="43">
        <v>44378</v>
      </c>
      <c r="Q17" s="40">
        <v>0</v>
      </c>
      <c r="R17" s="40">
        <f t="shared" si="2"/>
        <v>0</v>
      </c>
      <c r="S17" s="40">
        <f t="shared" si="2"/>
        <v>0</v>
      </c>
      <c r="T17" s="40">
        <f t="shared" si="3"/>
        <v>0</v>
      </c>
      <c r="U17" s="40">
        <f t="shared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ca="1" si="10"/>
        <v>0</v>
      </c>
      <c r="AB17" s="40">
        <f t="shared" si="11"/>
        <v>0</v>
      </c>
      <c r="AC17" s="40">
        <f t="shared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ca="1" si="16"/>
        <v>0</v>
      </c>
      <c r="AH17" s="40">
        <f t="shared" ca="1" si="17"/>
        <v>0</v>
      </c>
      <c r="AI17" s="40">
        <f t="shared" ca="1" si="18"/>
        <v>0</v>
      </c>
      <c r="AJ17" s="40">
        <f t="shared" ca="1" si="19"/>
        <v>0</v>
      </c>
      <c r="AK17" s="40">
        <f t="shared" ca="1" si="20"/>
        <v>0</v>
      </c>
    </row>
    <row r="18" spans="1:37" x14ac:dyDescent="0.25">
      <c r="A18" s="61"/>
      <c r="B18" s="61"/>
      <c r="C18" s="61"/>
      <c r="D18" s="61"/>
      <c r="E18" s="61"/>
      <c r="F18" s="61"/>
      <c r="G18" s="66"/>
      <c r="H18" s="61"/>
      <c r="I18" s="62"/>
      <c r="J18" s="64"/>
      <c r="K18" s="61"/>
      <c r="L18" s="61"/>
      <c r="M18" s="61"/>
      <c r="N18" s="44" t="str">
        <f t="shared" ca="1" si="0"/>
        <v/>
      </c>
      <c r="O18" s="70" t="str">
        <f t="shared" ca="1" si="1"/>
        <v/>
      </c>
      <c r="P18" s="43">
        <v>44378</v>
      </c>
      <c r="Q18" s="40">
        <v>0</v>
      </c>
      <c r="R18" s="40">
        <f t="shared" si="2"/>
        <v>0</v>
      </c>
      <c r="S18" s="40">
        <f t="shared" si="2"/>
        <v>0</v>
      </c>
      <c r="T18" s="40">
        <f t="shared" si="3"/>
        <v>0</v>
      </c>
      <c r="U18" s="40">
        <f t="shared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ca="1" si="10"/>
        <v>0</v>
      </c>
      <c r="AB18" s="40">
        <f t="shared" si="11"/>
        <v>0</v>
      </c>
      <c r="AC18" s="40">
        <f t="shared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ca="1" si="16"/>
        <v>0</v>
      </c>
      <c r="AH18" s="40">
        <f t="shared" ca="1" si="17"/>
        <v>0</v>
      </c>
      <c r="AI18" s="40">
        <f t="shared" ca="1" si="18"/>
        <v>0</v>
      </c>
      <c r="AJ18" s="40">
        <f t="shared" ca="1" si="19"/>
        <v>0</v>
      </c>
      <c r="AK18" s="40">
        <f t="shared" ca="1" si="20"/>
        <v>0</v>
      </c>
    </row>
    <row r="19" spans="1:37" x14ac:dyDescent="0.25">
      <c r="A19" s="61"/>
      <c r="B19" s="61"/>
      <c r="C19" s="61"/>
      <c r="D19" s="61"/>
      <c r="E19" s="61"/>
      <c r="F19" s="61"/>
      <c r="G19" s="66"/>
      <c r="H19" s="61"/>
      <c r="I19" s="62"/>
      <c r="J19" s="64"/>
      <c r="K19" s="61"/>
      <c r="L19" s="61"/>
      <c r="M19" s="61"/>
      <c r="N19" s="44" t="str">
        <f t="shared" ca="1" si="0"/>
        <v/>
      </c>
      <c r="O19" s="70" t="str">
        <f t="shared" ca="1" si="1"/>
        <v/>
      </c>
      <c r="P19" s="43">
        <v>44378</v>
      </c>
      <c r="Q19" s="40">
        <v>0</v>
      </c>
      <c r="R19" s="40">
        <f t="shared" si="2"/>
        <v>0</v>
      </c>
      <c r="S19" s="40">
        <f t="shared" si="2"/>
        <v>0</v>
      </c>
      <c r="T19" s="40">
        <f t="shared" si="3"/>
        <v>0</v>
      </c>
      <c r="U19" s="40">
        <f t="shared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ca="1" si="10"/>
        <v>0</v>
      </c>
      <c r="AB19" s="40">
        <f t="shared" si="11"/>
        <v>0</v>
      </c>
      <c r="AC19" s="40">
        <f t="shared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ca="1" si="16"/>
        <v>0</v>
      </c>
      <c r="AH19" s="40">
        <f t="shared" ca="1" si="17"/>
        <v>0</v>
      </c>
      <c r="AI19" s="40">
        <f t="shared" ca="1" si="18"/>
        <v>0</v>
      </c>
      <c r="AJ19" s="40">
        <f t="shared" ca="1" si="19"/>
        <v>0</v>
      </c>
      <c r="AK19" s="40">
        <f t="shared" ca="1" si="20"/>
        <v>0</v>
      </c>
    </row>
    <row r="20" spans="1:37" x14ac:dyDescent="0.25">
      <c r="A20" s="61"/>
      <c r="B20" s="61"/>
      <c r="C20" s="61"/>
      <c r="D20" s="61"/>
      <c r="E20" s="61"/>
      <c r="F20" s="61"/>
      <c r="G20" s="66"/>
      <c r="H20" s="61"/>
      <c r="I20" s="62"/>
      <c r="J20" s="64"/>
      <c r="K20" s="61"/>
      <c r="L20" s="61"/>
      <c r="M20" s="61"/>
      <c r="N20" s="44" t="str">
        <f t="shared" ca="1" si="0"/>
        <v/>
      </c>
      <c r="O20" s="70" t="str">
        <f t="shared" ca="1" si="1"/>
        <v/>
      </c>
      <c r="P20" s="43">
        <v>44378</v>
      </c>
      <c r="Q20" s="40">
        <v>0</v>
      </c>
      <c r="R20" s="40">
        <f t="shared" si="2"/>
        <v>0</v>
      </c>
      <c r="S20" s="40">
        <f t="shared" si="2"/>
        <v>0</v>
      </c>
      <c r="T20" s="40">
        <f t="shared" si="3"/>
        <v>0</v>
      </c>
      <c r="U20" s="40">
        <f t="shared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ca="1" si="10"/>
        <v>0</v>
      </c>
      <c r="AB20" s="40">
        <f t="shared" si="11"/>
        <v>0</v>
      </c>
      <c r="AC20" s="40">
        <f t="shared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ca="1" si="16"/>
        <v>0</v>
      </c>
      <c r="AH20" s="40">
        <f t="shared" ca="1" si="17"/>
        <v>0</v>
      </c>
      <c r="AI20" s="40">
        <f t="shared" ca="1" si="18"/>
        <v>0</v>
      </c>
      <c r="AJ20" s="40">
        <f t="shared" ca="1" si="19"/>
        <v>0</v>
      </c>
      <c r="AK20" s="40">
        <f t="shared" ca="1" si="20"/>
        <v>0</v>
      </c>
    </row>
    <row r="21" spans="1:37" x14ac:dyDescent="0.25">
      <c r="A21" s="61"/>
      <c r="B21" s="61"/>
      <c r="C21" s="61"/>
      <c r="D21" s="61"/>
      <c r="E21" s="61"/>
      <c r="F21" s="61"/>
      <c r="G21" s="66"/>
      <c r="H21" s="61"/>
      <c r="I21" s="62"/>
      <c r="J21" s="63"/>
      <c r="K21" s="61"/>
      <c r="L21" s="61"/>
      <c r="M21" s="61"/>
      <c r="N21" s="44" t="str">
        <f t="shared" ca="1" si="0"/>
        <v/>
      </c>
      <c r="O21" s="70" t="str">
        <f t="shared" ca="1" si="1"/>
        <v/>
      </c>
      <c r="P21" s="43">
        <v>44378</v>
      </c>
      <c r="Q21" s="40">
        <v>0</v>
      </c>
      <c r="R21" s="40">
        <f t="shared" si="2"/>
        <v>0</v>
      </c>
      <c r="S21" s="40">
        <f t="shared" si="2"/>
        <v>0</v>
      </c>
      <c r="T21" s="40">
        <f t="shared" si="3"/>
        <v>0</v>
      </c>
      <c r="U21" s="40">
        <f t="shared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ca="1" si="10"/>
        <v>0</v>
      </c>
      <c r="AB21" s="40">
        <f t="shared" si="11"/>
        <v>0</v>
      </c>
      <c r="AC21" s="40">
        <f t="shared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ca="1" si="16"/>
        <v>0</v>
      </c>
      <c r="AH21" s="40">
        <f t="shared" ca="1" si="17"/>
        <v>0</v>
      </c>
      <c r="AI21" s="40">
        <f t="shared" ca="1" si="18"/>
        <v>0</v>
      </c>
      <c r="AJ21" s="40">
        <f t="shared" ca="1" si="19"/>
        <v>0</v>
      </c>
      <c r="AK21" s="40">
        <f t="shared" ca="1" si="20"/>
        <v>0</v>
      </c>
    </row>
    <row r="22" spans="1:37" x14ac:dyDescent="0.25">
      <c r="A22" s="61"/>
      <c r="B22" s="61"/>
      <c r="C22" s="61"/>
      <c r="D22" s="61"/>
      <c r="E22" s="61"/>
      <c r="F22" s="61"/>
      <c r="G22" s="66"/>
      <c r="H22" s="61"/>
      <c r="I22" s="62"/>
      <c r="J22" s="64"/>
      <c r="K22" s="61"/>
      <c r="L22" s="61"/>
      <c r="M22" s="61"/>
      <c r="N22" s="44" t="str">
        <f t="shared" ca="1" si="0"/>
        <v/>
      </c>
      <c r="O22" s="70" t="str">
        <f t="shared" ca="1" si="1"/>
        <v/>
      </c>
      <c r="P22" s="43">
        <v>44378</v>
      </c>
      <c r="Q22" s="40">
        <v>0</v>
      </c>
      <c r="R22" s="40">
        <f t="shared" si="2"/>
        <v>0</v>
      </c>
      <c r="S22" s="40">
        <f t="shared" si="2"/>
        <v>0</v>
      </c>
      <c r="T22" s="40">
        <f t="shared" si="3"/>
        <v>0</v>
      </c>
      <c r="U22" s="40">
        <f t="shared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ca="1" si="10"/>
        <v>0</v>
      </c>
      <c r="AB22" s="40">
        <f t="shared" si="11"/>
        <v>0</v>
      </c>
      <c r="AC22" s="40">
        <f t="shared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ca="1" si="16"/>
        <v>0</v>
      </c>
      <c r="AH22" s="40">
        <f t="shared" ca="1" si="17"/>
        <v>0</v>
      </c>
      <c r="AI22" s="40">
        <f t="shared" ca="1" si="18"/>
        <v>0</v>
      </c>
      <c r="AJ22" s="40">
        <f t="shared" ca="1" si="19"/>
        <v>0</v>
      </c>
      <c r="AK22" s="40">
        <f t="shared" ca="1" si="20"/>
        <v>0</v>
      </c>
    </row>
    <row r="23" spans="1:37" x14ac:dyDescent="0.25">
      <c r="A23" s="61"/>
      <c r="B23" s="61"/>
      <c r="C23" s="61"/>
      <c r="D23" s="61"/>
      <c r="E23" s="61"/>
      <c r="F23" s="61"/>
      <c r="G23" s="66"/>
      <c r="H23" s="61"/>
      <c r="I23" s="62"/>
      <c r="J23" s="64"/>
      <c r="K23" s="61"/>
      <c r="L23" s="61"/>
      <c r="M23" s="61"/>
      <c r="N23" s="44" t="str">
        <f t="shared" ca="1" si="0"/>
        <v/>
      </c>
      <c r="O23" s="70" t="str">
        <f t="shared" ca="1" si="1"/>
        <v/>
      </c>
      <c r="P23" s="43">
        <v>44378</v>
      </c>
      <c r="Q23" s="40">
        <v>0</v>
      </c>
      <c r="R23" s="40">
        <f t="shared" ref="R23:S42" si="21">COUNTIF($L23,"Full Year")</f>
        <v>0</v>
      </c>
      <c r="S23" s="40">
        <f t="shared" si="21"/>
        <v>0</v>
      </c>
      <c r="T23" s="40">
        <f t="shared" si="3"/>
        <v>0</v>
      </c>
      <c r="U23" s="40">
        <f t="shared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ca="1" si="10"/>
        <v>0</v>
      </c>
      <c r="AB23" s="40">
        <f t="shared" si="11"/>
        <v>0</v>
      </c>
      <c r="AC23" s="40">
        <f t="shared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ca="1" si="16"/>
        <v>0</v>
      </c>
      <c r="AH23" s="40">
        <f t="shared" ca="1" si="17"/>
        <v>0</v>
      </c>
      <c r="AI23" s="40">
        <f t="shared" ca="1" si="18"/>
        <v>0</v>
      </c>
      <c r="AJ23" s="40">
        <f t="shared" ca="1" si="19"/>
        <v>0</v>
      </c>
      <c r="AK23" s="40">
        <f t="shared" ca="1" si="20"/>
        <v>0</v>
      </c>
    </row>
    <row r="24" spans="1:37" x14ac:dyDescent="0.25">
      <c r="A24" s="61"/>
      <c r="B24" s="61"/>
      <c r="C24" s="61"/>
      <c r="D24" s="61"/>
      <c r="E24" s="61"/>
      <c r="F24" s="61"/>
      <c r="G24" s="66"/>
      <c r="H24" s="61"/>
      <c r="I24" s="62"/>
      <c r="J24" s="64"/>
      <c r="K24" s="61"/>
      <c r="L24" s="61"/>
      <c r="M24" s="61"/>
      <c r="N24" s="44" t="str">
        <f t="shared" ca="1" si="0"/>
        <v/>
      </c>
      <c r="O24" s="70" t="str">
        <f t="shared" ca="1" si="1"/>
        <v/>
      </c>
      <c r="P24" s="43">
        <v>44378</v>
      </c>
      <c r="Q24" s="40">
        <v>0</v>
      </c>
      <c r="R24" s="40">
        <f t="shared" si="21"/>
        <v>0</v>
      </c>
      <c r="S24" s="40">
        <f t="shared" si="21"/>
        <v>0</v>
      </c>
      <c r="T24" s="40">
        <f t="shared" si="3"/>
        <v>0</v>
      </c>
      <c r="U24" s="40">
        <f t="shared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ca="1" si="10"/>
        <v>0</v>
      </c>
      <c r="AB24" s="40">
        <f t="shared" si="11"/>
        <v>0</v>
      </c>
      <c r="AC24" s="40">
        <f t="shared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ca="1" si="16"/>
        <v>0</v>
      </c>
      <c r="AH24" s="40">
        <f t="shared" ca="1" si="17"/>
        <v>0</v>
      </c>
      <c r="AI24" s="40">
        <f t="shared" ca="1" si="18"/>
        <v>0</v>
      </c>
      <c r="AJ24" s="40">
        <f t="shared" ca="1" si="19"/>
        <v>0</v>
      </c>
      <c r="AK24" s="40">
        <f t="shared" ca="1" si="20"/>
        <v>0</v>
      </c>
    </row>
    <row r="25" spans="1:37" x14ac:dyDescent="0.25">
      <c r="A25" s="61"/>
      <c r="B25" s="61"/>
      <c r="C25" s="61"/>
      <c r="D25" s="61"/>
      <c r="E25" s="61"/>
      <c r="F25" s="61"/>
      <c r="G25" s="66"/>
      <c r="H25" s="61"/>
      <c r="I25" s="62"/>
      <c r="J25" s="63"/>
      <c r="K25" s="61"/>
      <c r="L25" s="61"/>
      <c r="M25" s="61"/>
      <c r="N25" s="44" t="str">
        <f t="shared" ca="1" si="0"/>
        <v/>
      </c>
      <c r="O25" s="70" t="str">
        <f t="shared" ca="1" si="1"/>
        <v/>
      </c>
      <c r="P25" s="43">
        <v>44378</v>
      </c>
      <c r="Q25" s="40">
        <v>0</v>
      </c>
      <c r="R25" s="40">
        <f t="shared" si="21"/>
        <v>0</v>
      </c>
      <c r="S25" s="40">
        <f t="shared" si="21"/>
        <v>0</v>
      </c>
      <c r="T25" s="40">
        <f t="shared" si="3"/>
        <v>0</v>
      </c>
      <c r="U25" s="40">
        <f t="shared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ca="1" si="10"/>
        <v>0</v>
      </c>
      <c r="AB25" s="40">
        <f t="shared" si="11"/>
        <v>0</v>
      </c>
      <c r="AC25" s="40">
        <f t="shared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ca="1" si="16"/>
        <v>0</v>
      </c>
      <c r="AH25" s="40">
        <f t="shared" ca="1" si="17"/>
        <v>0</v>
      </c>
      <c r="AI25" s="40">
        <f t="shared" ca="1" si="18"/>
        <v>0</v>
      </c>
      <c r="AJ25" s="40">
        <f t="shared" ca="1" si="19"/>
        <v>0</v>
      </c>
      <c r="AK25" s="40">
        <f t="shared" ca="1" si="20"/>
        <v>0</v>
      </c>
    </row>
    <row r="26" spans="1:37" x14ac:dyDescent="0.25">
      <c r="A26" s="61"/>
      <c r="B26" s="61"/>
      <c r="C26" s="61"/>
      <c r="D26" s="61"/>
      <c r="E26" s="61"/>
      <c r="F26" s="61"/>
      <c r="G26" s="66"/>
      <c r="H26" s="61"/>
      <c r="I26" s="62"/>
      <c r="J26" s="63"/>
      <c r="K26" s="61"/>
      <c r="L26" s="61"/>
      <c r="M26" s="61"/>
      <c r="N26" s="44" t="str">
        <f t="shared" ca="1" si="0"/>
        <v/>
      </c>
      <c r="O26" s="70" t="str">
        <f t="shared" ca="1" si="1"/>
        <v/>
      </c>
      <c r="P26" s="43">
        <v>44378</v>
      </c>
      <c r="Q26" s="40">
        <v>0</v>
      </c>
      <c r="R26" s="40">
        <f t="shared" si="21"/>
        <v>0</v>
      </c>
      <c r="S26" s="40">
        <f t="shared" si="21"/>
        <v>0</v>
      </c>
      <c r="T26" s="40">
        <f t="shared" si="3"/>
        <v>0</v>
      </c>
      <c r="U26" s="40">
        <f t="shared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ca="1" si="10"/>
        <v>0</v>
      </c>
      <c r="AB26" s="40">
        <f t="shared" si="11"/>
        <v>0</v>
      </c>
      <c r="AC26" s="40">
        <f t="shared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ca="1" si="16"/>
        <v>0</v>
      </c>
      <c r="AH26" s="40">
        <f t="shared" ca="1" si="17"/>
        <v>0</v>
      </c>
      <c r="AI26" s="40">
        <f t="shared" ca="1" si="18"/>
        <v>0</v>
      </c>
      <c r="AJ26" s="40">
        <f t="shared" ca="1" si="19"/>
        <v>0</v>
      </c>
      <c r="AK26" s="40">
        <f t="shared" ca="1" si="20"/>
        <v>0</v>
      </c>
    </row>
    <row r="27" spans="1:37" x14ac:dyDescent="0.25">
      <c r="A27" s="61"/>
      <c r="B27" s="61"/>
      <c r="C27" s="61"/>
      <c r="D27" s="61"/>
      <c r="E27" s="61"/>
      <c r="F27" s="61"/>
      <c r="G27" s="66"/>
      <c r="H27" s="61"/>
      <c r="I27" s="62"/>
      <c r="J27" s="63"/>
      <c r="K27" s="61"/>
      <c r="L27" s="61"/>
      <c r="M27" s="61"/>
      <c r="N27" s="44" t="str">
        <f t="shared" ca="1" si="0"/>
        <v/>
      </c>
      <c r="O27" s="70" t="str">
        <f t="shared" ca="1" si="1"/>
        <v/>
      </c>
      <c r="P27" s="43">
        <v>44378</v>
      </c>
      <c r="Q27" s="40">
        <v>0</v>
      </c>
      <c r="R27" s="40">
        <f t="shared" si="21"/>
        <v>0</v>
      </c>
      <c r="S27" s="40">
        <f t="shared" si="21"/>
        <v>0</v>
      </c>
      <c r="T27" s="40">
        <f t="shared" si="3"/>
        <v>0</v>
      </c>
      <c r="U27" s="40">
        <f t="shared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ca="1" si="10"/>
        <v>0</v>
      </c>
      <c r="AB27" s="40">
        <f t="shared" si="11"/>
        <v>0</v>
      </c>
      <c r="AC27" s="40">
        <f t="shared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ca="1" si="16"/>
        <v>0</v>
      </c>
      <c r="AH27" s="40">
        <f t="shared" ca="1" si="17"/>
        <v>0</v>
      </c>
      <c r="AI27" s="40">
        <f t="shared" ca="1" si="18"/>
        <v>0</v>
      </c>
      <c r="AJ27" s="40">
        <f t="shared" ca="1" si="19"/>
        <v>0</v>
      </c>
      <c r="AK27" s="40">
        <f t="shared" ca="1" si="20"/>
        <v>0</v>
      </c>
    </row>
    <row r="28" spans="1:37" x14ac:dyDescent="0.25">
      <c r="A28" s="61"/>
      <c r="B28" s="61"/>
      <c r="C28" s="61"/>
      <c r="D28" s="61"/>
      <c r="E28" s="61"/>
      <c r="F28" s="61"/>
      <c r="G28" s="66"/>
      <c r="H28" s="61"/>
      <c r="I28" s="62"/>
      <c r="J28" s="63"/>
      <c r="K28" s="61"/>
      <c r="L28" s="61"/>
      <c r="M28" s="61"/>
      <c r="N28" s="44" t="str">
        <f t="shared" ca="1" si="0"/>
        <v/>
      </c>
      <c r="O28" s="70" t="str">
        <f t="shared" ca="1" si="1"/>
        <v/>
      </c>
      <c r="P28" s="43">
        <v>44378</v>
      </c>
      <c r="Q28" s="40">
        <v>0</v>
      </c>
      <c r="R28" s="40">
        <f t="shared" si="21"/>
        <v>0</v>
      </c>
      <c r="S28" s="40">
        <f t="shared" si="21"/>
        <v>0</v>
      </c>
      <c r="T28" s="40">
        <f t="shared" si="3"/>
        <v>0</v>
      </c>
      <c r="U28" s="40">
        <f t="shared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ca="1" si="10"/>
        <v>0</v>
      </c>
      <c r="AB28" s="40">
        <f t="shared" si="11"/>
        <v>0</v>
      </c>
      <c r="AC28" s="40">
        <f t="shared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ca="1" si="16"/>
        <v>0</v>
      </c>
      <c r="AH28" s="40">
        <f t="shared" ca="1" si="17"/>
        <v>0</v>
      </c>
      <c r="AI28" s="40">
        <f t="shared" ca="1" si="18"/>
        <v>0</v>
      </c>
      <c r="AJ28" s="40">
        <f t="shared" ca="1" si="19"/>
        <v>0</v>
      </c>
      <c r="AK28" s="40">
        <f t="shared" ca="1" si="20"/>
        <v>0</v>
      </c>
    </row>
    <row r="29" spans="1:37" x14ac:dyDescent="0.25">
      <c r="A29" s="61"/>
      <c r="B29" s="61"/>
      <c r="C29" s="61"/>
      <c r="D29" s="61"/>
      <c r="E29" s="61"/>
      <c r="F29" s="61"/>
      <c r="G29" s="66"/>
      <c r="H29" s="61"/>
      <c r="I29" s="62"/>
      <c r="J29" s="63"/>
      <c r="K29" s="61"/>
      <c r="L29" s="61"/>
      <c r="M29" s="61"/>
      <c r="N29" s="44" t="str">
        <f t="shared" ca="1" si="0"/>
        <v/>
      </c>
      <c r="O29" s="70" t="str">
        <f t="shared" ca="1" si="1"/>
        <v/>
      </c>
      <c r="P29" s="43">
        <v>44378</v>
      </c>
      <c r="Q29" s="40">
        <v>0</v>
      </c>
      <c r="R29" s="40">
        <f t="shared" si="21"/>
        <v>0</v>
      </c>
      <c r="S29" s="40">
        <f t="shared" si="21"/>
        <v>0</v>
      </c>
      <c r="T29" s="40">
        <f t="shared" si="3"/>
        <v>0</v>
      </c>
      <c r="U29" s="40">
        <f t="shared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ca="1" si="10"/>
        <v>0</v>
      </c>
      <c r="AB29" s="40">
        <f t="shared" si="11"/>
        <v>0</v>
      </c>
      <c r="AC29" s="40">
        <f t="shared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ca="1" si="16"/>
        <v>0</v>
      </c>
      <c r="AH29" s="40">
        <f t="shared" ca="1" si="17"/>
        <v>0</v>
      </c>
      <c r="AI29" s="40">
        <f t="shared" ca="1" si="18"/>
        <v>0</v>
      </c>
      <c r="AJ29" s="40">
        <f t="shared" ca="1" si="19"/>
        <v>0</v>
      </c>
      <c r="AK29" s="40">
        <f t="shared" ca="1" si="20"/>
        <v>0</v>
      </c>
    </row>
    <row r="30" spans="1:37" x14ac:dyDescent="0.25">
      <c r="A30" s="61"/>
      <c r="B30" s="61"/>
      <c r="C30" s="61"/>
      <c r="D30" s="61"/>
      <c r="E30" s="61"/>
      <c r="F30" s="61"/>
      <c r="G30" s="66"/>
      <c r="H30" s="61"/>
      <c r="I30" s="62"/>
      <c r="J30" s="64"/>
      <c r="K30" s="61"/>
      <c r="L30" s="61"/>
      <c r="M30" s="61"/>
      <c r="N30" s="44" t="str">
        <f t="shared" ca="1" si="0"/>
        <v/>
      </c>
      <c r="O30" s="70" t="str">
        <f t="shared" ca="1" si="1"/>
        <v/>
      </c>
      <c r="P30" s="43">
        <v>44378</v>
      </c>
      <c r="Q30" s="40">
        <v>0</v>
      </c>
      <c r="R30" s="40">
        <f t="shared" si="21"/>
        <v>0</v>
      </c>
      <c r="S30" s="40">
        <f t="shared" si="21"/>
        <v>0</v>
      </c>
      <c r="T30" s="40">
        <f t="shared" si="3"/>
        <v>0</v>
      </c>
      <c r="U30" s="40">
        <f t="shared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ca="1" si="10"/>
        <v>0</v>
      </c>
      <c r="AB30" s="40">
        <f t="shared" si="11"/>
        <v>0</v>
      </c>
      <c r="AC30" s="40">
        <f t="shared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ca="1" si="16"/>
        <v>0</v>
      </c>
      <c r="AH30" s="40">
        <f t="shared" ca="1" si="17"/>
        <v>0</v>
      </c>
      <c r="AI30" s="40">
        <f t="shared" ca="1" si="18"/>
        <v>0</v>
      </c>
      <c r="AJ30" s="40">
        <f t="shared" ca="1" si="19"/>
        <v>0</v>
      </c>
      <c r="AK30" s="40">
        <f t="shared" ca="1" si="20"/>
        <v>0</v>
      </c>
    </row>
    <row r="31" spans="1:37" x14ac:dyDescent="0.25">
      <c r="A31" s="61"/>
      <c r="B31" s="61"/>
      <c r="C31" s="61"/>
      <c r="D31" s="61"/>
      <c r="E31" s="61"/>
      <c r="F31" s="61"/>
      <c r="G31" s="66"/>
      <c r="H31" s="61"/>
      <c r="I31" s="62"/>
      <c r="J31" s="64"/>
      <c r="K31" s="61"/>
      <c r="L31" s="61"/>
      <c r="M31" s="61"/>
      <c r="N31" s="44" t="str">
        <f t="shared" ca="1" si="0"/>
        <v/>
      </c>
      <c r="O31" s="70" t="str">
        <f t="shared" ca="1" si="1"/>
        <v/>
      </c>
      <c r="P31" s="43">
        <v>44378</v>
      </c>
      <c r="Q31" s="40">
        <v>0</v>
      </c>
      <c r="R31" s="40">
        <f t="shared" si="21"/>
        <v>0</v>
      </c>
      <c r="S31" s="40">
        <f t="shared" si="21"/>
        <v>0</v>
      </c>
      <c r="T31" s="40">
        <f t="shared" si="3"/>
        <v>0</v>
      </c>
      <c r="U31" s="40">
        <f t="shared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ca="1" si="10"/>
        <v>0</v>
      </c>
      <c r="AB31" s="40">
        <f t="shared" si="11"/>
        <v>0</v>
      </c>
      <c r="AC31" s="40">
        <f t="shared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ca="1" si="16"/>
        <v>0</v>
      </c>
      <c r="AH31" s="40">
        <f t="shared" ca="1" si="17"/>
        <v>0</v>
      </c>
      <c r="AI31" s="40">
        <f t="shared" ca="1" si="18"/>
        <v>0</v>
      </c>
      <c r="AJ31" s="40">
        <f t="shared" ca="1" si="19"/>
        <v>0</v>
      </c>
      <c r="AK31" s="40">
        <f t="shared" ca="1" si="20"/>
        <v>0</v>
      </c>
    </row>
    <row r="32" spans="1:37" x14ac:dyDescent="0.25">
      <c r="A32" s="61"/>
      <c r="B32" s="61"/>
      <c r="C32" s="61"/>
      <c r="D32" s="61"/>
      <c r="E32" s="61"/>
      <c r="F32" s="61"/>
      <c r="G32" s="66"/>
      <c r="H32" s="61"/>
      <c r="I32" s="62"/>
      <c r="J32" s="64"/>
      <c r="K32" s="61"/>
      <c r="L32" s="61"/>
      <c r="M32" s="61"/>
      <c r="N32" s="44" t="str">
        <f t="shared" ca="1" si="0"/>
        <v/>
      </c>
      <c r="O32" s="70" t="str">
        <f t="shared" ca="1" si="1"/>
        <v/>
      </c>
      <c r="P32" s="43">
        <v>44378</v>
      </c>
      <c r="Q32" s="40">
        <v>0</v>
      </c>
      <c r="R32" s="40">
        <f t="shared" si="21"/>
        <v>0</v>
      </c>
      <c r="S32" s="40">
        <f t="shared" si="21"/>
        <v>0</v>
      </c>
      <c r="T32" s="40">
        <f t="shared" si="3"/>
        <v>0</v>
      </c>
      <c r="U32" s="40">
        <f t="shared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ca="1" si="10"/>
        <v>0</v>
      </c>
      <c r="AB32" s="40">
        <f t="shared" si="11"/>
        <v>0</v>
      </c>
      <c r="AC32" s="40">
        <f t="shared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ca="1" si="16"/>
        <v>0</v>
      </c>
      <c r="AH32" s="40">
        <f t="shared" ca="1" si="17"/>
        <v>0</v>
      </c>
      <c r="AI32" s="40">
        <f t="shared" ca="1" si="18"/>
        <v>0</v>
      </c>
      <c r="AJ32" s="40">
        <f t="shared" ca="1" si="19"/>
        <v>0</v>
      </c>
      <c r="AK32" s="40">
        <f t="shared" ca="1" si="20"/>
        <v>0</v>
      </c>
    </row>
    <row r="33" spans="1:37" x14ac:dyDescent="0.25">
      <c r="A33" s="61"/>
      <c r="B33" s="61"/>
      <c r="C33" s="61"/>
      <c r="D33" s="61"/>
      <c r="E33" s="61"/>
      <c r="F33" s="61"/>
      <c r="G33" s="66"/>
      <c r="H33" s="61"/>
      <c r="I33" s="62"/>
      <c r="J33" s="64"/>
      <c r="K33" s="61"/>
      <c r="L33" s="61"/>
      <c r="M33" s="61"/>
      <c r="N33" s="44" t="str">
        <f t="shared" ca="1" si="0"/>
        <v/>
      </c>
      <c r="O33" s="70" t="str">
        <f t="shared" ca="1" si="1"/>
        <v/>
      </c>
      <c r="P33" s="43">
        <v>44378</v>
      </c>
      <c r="Q33" s="40">
        <v>0</v>
      </c>
      <c r="R33" s="40">
        <f t="shared" si="21"/>
        <v>0</v>
      </c>
      <c r="S33" s="40">
        <f t="shared" si="21"/>
        <v>0</v>
      </c>
      <c r="T33" s="40">
        <f t="shared" si="3"/>
        <v>0</v>
      </c>
      <c r="U33" s="40">
        <f t="shared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ca="1" si="10"/>
        <v>0</v>
      </c>
      <c r="AB33" s="40">
        <f t="shared" si="11"/>
        <v>0</v>
      </c>
      <c r="AC33" s="40">
        <f t="shared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ca="1" si="16"/>
        <v>0</v>
      </c>
      <c r="AH33" s="40">
        <f t="shared" ca="1" si="17"/>
        <v>0</v>
      </c>
      <c r="AI33" s="40">
        <f t="shared" ca="1" si="18"/>
        <v>0</v>
      </c>
      <c r="AJ33" s="40">
        <f t="shared" ca="1" si="19"/>
        <v>0</v>
      </c>
      <c r="AK33" s="40">
        <f t="shared" ca="1" si="20"/>
        <v>0</v>
      </c>
    </row>
    <row r="34" spans="1:37" x14ac:dyDescent="0.25">
      <c r="A34" s="61"/>
      <c r="B34" s="61"/>
      <c r="C34" s="61"/>
      <c r="D34" s="61"/>
      <c r="E34" s="61"/>
      <c r="F34" s="61"/>
      <c r="G34" s="66"/>
      <c r="H34" s="61"/>
      <c r="I34" s="62"/>
      <c r="J34" s="64"/>
      <c r="K34" s="61"/>
      <c r="L34" s="61"/>
      <c r="M34" s="61"/>
      <c r="N34" s="44" t="str">
        <f t="shared" ca="1" si="0"/>
        <v/>
      </c>
      <c r="O34" s="70" t="str">
        <f t="shared" ca="1" si="1"/>
        <v/>
      </c>
      <c r="P34" s="43">
        <v>44378</v>
      </c>
      <c r="Q34" s="40">
        <v>0</v>
      </c>
      <c r="R34" s="40">
        <f t="shared" si="21"/>
        <v>0</v>
      </c>
      <c r="S34" s="40">
        <f t="shared" si="21"/>
        <v>0</v>
      </c>
      <c r="T34" s="40">
        <f t="shared" si="3"/>
        <v>0</v>
      </c>
      <c r="U34" s="40">
        <f t="shared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ca="1" si="10"/>
        <v>0</v>
      </c>
      <c r="AB34" s="40">
        <f t="shared" si="11"/>
        <v>0</v>
      </c>
      <c r="AC34" s="40">
        <f t="shared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ca="1" si="16"/>
        <v>0</v>
      </c>
      <c r="AH34" s="40">
        <f t="shared" ca="1" si="17"/>
        <v>0</v>
      </c>
      <c r="AI34" s="40">
        <f t="shared" ca="1" si="18"/>
        <v>0</v>
      </c>
      <c r="AJ34" s="40">
        <f t="shared" ca="1" si="19"/>
        <v>0</v>
      </c>
      <c r="AK34" s="40">
        <f t="shared" ca="1" si="20"/>
        <v>0</v>
      </c>
    </row>
    <row r="35" spans="1:37" x14ac:dyDescent="0.25">
      <c r="A35" s="61"/>
      <c r="B35" s="61"/>
      <c r="C35" s="61"/>
      <c r="D35" s="61"/>
      <c r="E35" s="61"/>
      <c r="F35" s="61"/>
      <c r="G35" s="66"/>
      <c r="H35" s="61"/>
      <c r="I35" s="62"/>
      <c r="J35" s="64"/>
      <c r="K35" s="61"/>
      <c r="L35" s="61"/>
      <c r="M35" s="61"/>
      <c r="N35" s="44" t="str">
        <f t="shared" ref="N35:N66" ca="1" si="22">IF(F35="","",IF(((TODAY()-G35)/365)&lt;16,"Junior","Senior"))</f>
        <v/>
      </c>
      <c r="O35" s="70" t="str">
        <f t="shared" ref="O35:O66" ca="1" si="23">IF(OR(A35="",B35="",C35="",D35="",E35="",F35="",G35="",H35="",N35="",K35="",L35=""),"",IF(K35="Single",IF(X35=1,45,IF(Y35=1,32,IF(Z35=1,10,IF(AA35=1,10,"ERROR")))),IF(OR(AND(AB35=1,D35=D34),AND(OR(AB34=1,AC34=1),D35=D34)),0,IF(AC35=1,52,68))))</f>
        <v/>
      </c>
      <c r="P35" s="43">
        <v>44378</v>
      </c>
      <c r="Q35" s="40">
        <v>0</v>
      </c>
      <c r="R35" s="40">
        <f t="shared" si="21"/>
        <v>0</v>
      </c>
      <c r="S35" s="40">
        <f t="shared" si="21"/>
        <v>0</v>
      </c>
      <c r="T35" s="40">
        <f t="shared" si="3"/>
        <v>0</v>
      </c>
      <c r="U35" s="40">
        <f t="shared" si="4"/>
        <v>0</v>
      </c>
      <c r="V35" s="40">
        <f t="shared" ca="1" si="5"/>
        <v>0</v>
      </c>
      <c r="W35" s="40">
        <f t="shared" ca="1" si="6"/>
        <v>0</v>
      </c>
      <c r="X35" s="40">
        <f t="shared" ref="X35:X66" ca="1" si="24">IF(SUM(COUNTIF($N35,"Senior"),COUNTIF($K35,"Single"),COUNTIF($L35,"Full Year"))=3,1,0)</f>
        <v>0</v>
      </c>
      <c r="Y35" s="40">
        <f t="shared" ref="Y35:Y66" ca="1" si="25">IF(SUM(COUNTIF($N35,"Senior"),COUNTIF($K35,"Single"),COUNTIF($L35,"Half Year"))=3,1,0)</f>
        <v>0</v>
      </c>
      <c r="Z35" s="40">
        <f t="shared" ref="Z35:Z66" ca="1" si="26">IF(SUM(COUNTIF($N35,"Junior"),COUNTIF($K35,"Single"),COUNTIF($L35,"Full Year"))=3,1,0)</f>
        <v>0</v>
      </c>
      <c r="AA35" s="40">
        <f t="shared" ref="AA35:AA66" ca="1" si="27">IF(SUM(COUNTIF($N35,"Junior"),COUNTIF($K35,"Single"),COUNTIF($L35,"Half Year"))=3,1,0)</f>
        <v>0</v>
      </c>
      <c r="AB35" s="40">
        <f t="shared" si="11"/>
        <v>0</v>
      </c>
      <c r="AC35" s="40">
        <f t="shared" si="12"/>
        <v>0</v>
      </c>
      <c r="AD35" s="40">
        <f t="shared" ref="AD35:AD66" ca="1" si="28">IF(SUM(COUNTIF($N35,"Senior"),COUNTIF($K35,"Family"),COUNTIF($L35,"Full Year"))=3,1,0)</f>
        <v>0</v>
      </c>
      <c r="AE35" s="40">
        <f t="shared" ref="AE35:AE66" ca="1" si="29">IF(SUM(COUNTIF($N35,"Senior"),COUNTIF($K35,"Family"),COUNTIF($L35,"Half Year"))=3,1,0)</f>
        <v>0</v>
      </c>
      <c r="AF35" s="40">
        <f t="shared" ref="AF35:AF66" ca="1" si="30">IF(SUM(COUNTIF($N35,"Junior"),COUNTIF($K35,"Family"),COUNTIF($L35,"Full Year"))=3,1,0)</f>
        <v>0</v>
      </c>
      <c r="AG35" s="40">
        <f t="shared" ref="AG35:AG66" ca="1" si="31">IF(SUM(COUNTIF($N35,"Junior"),COUNTIF($K35,"Family"),COUNTIF($L35,"Half Year"))=3,1,0)</f>
        <v>0</v>
      </c>
      <c r="AH35" s="40">
        <f t="shared" ca="1" si="17"/>
        <v>0</v>
      </c>
      <c r="AI35" s="40">
        <f t="shared" ca="1" si="18"/>
        <v>0</v>
      </c>
      <c r="AJ35" s="40">
        <f t="shared" ca="1" si="19"/>
        <v>0</v>
      </c>
      <c r="AK35" s="40">
        <f t="shared" ca="1" si="20"/>
        <v>0</v>
      </c>
    </row>
    <row r="36" spans="1:37" x14ac:dyDescent="0.25">
      <c r="A36" s="61"/>
      <c r="B36" s="61"/>
      <c r="C36" s="61"/>
      <c r="D36" s="61"/>
      <c r="E36" s="61"/>
      <c r="F36" s="61"/>
      <c r="G36" s="66"/>
      <c r="H36" s="61"/>
      <c r="I36" s="62"/>
      <c r="J36" s="64"/>
      <c r="K36" s="61"/>
      <c r="L36" s="61"/>
      <c r="M36" s="61"/>
      <c r="N36" s="44" t="str">
        <f t="shared" ca="1" si="22"/>
        <v/>
      </c>
      <c r="O36" s="70" t="str">
        <f t="shared" ca="1" si="23"/>
        <v/>
      </c>
      <c r="P36" s="43">
        <v>44378</v>
      </c>
      <c r="Q36" s="40">
        <v>0</v>
      </c>
      <c r="R36" s="40">
        <f t="shared" si="21"/>
        <v>0</v>
      </c>
      <c r="S36" s="40">
        <f t="shared" si="21"/>
        <v>0</v>
      </c>
      <c r="T36" s="40">
        <f t="shared" si="3"/>
        <v>0</v>
      </c>
      <c r="U36" s="40">
        <f t="shared" si="4"/>
        <v>0</v>
      </c>
      <c r="V36" s="40">
        <f t="shared" ca="1" si="5"/>
        <v>0</v>
      </c>
      <c r="W36" s="40">
        <f t="shared" ca="1" si="6"/>
        <v>0</v>
      </c>
      <c r="X36" s="40">
        <f t="shared" ca="1" si="24"/>
        <v>0</v>
      </c>
      <c r="Y36" s="40">
        <f t="shared" ca="1" si="25"/>
        <v>0</v>
      </c>
      <c r="Z36" s="40">
        <f t="shared" ca="1" si="26"/>
        <v>0</v>
      </c>
      <c r="AA36" s="40">
        <f t="shared" ca="1" si="27"/>
        <v>0</v>
      </c>
      <c r="AB36" s="40">
        <f t="shared" si="11"/>
        <v>0</v>
      </c>
      <c r="AC36" s="40">
        <f t="shared" si="12"/>
        <v>0</v>
      </c>
      <c r="AD36" s="40">
        <f t="shared" ca="1" si="28"/>
        <v>0</v>
      </c>
      <c r="AE36" s="40">
        <f t="shared" ca="1" si="29"/>
        <v>0</v>
      </c>
      <c r="AF36" s="40">
        <f t="shared" ca="1" si="30"/>
        <v>0</v>
      </c>
      <c r="AG36" s="40">
        <f t="shared" ca="1" si="31"/>
        <v>0</v>
      </c>
      <c r="AH36" s="40">
        <f t="shared" ca="1" si="17"/>
        <v>0</v>
      </c>
      <c r="AI36" s="40">
        <f t="shared" ca="1" si="18"/>
        <v>0</v>
      </c>
      <c r="AJ36" s="40">
        <f t="shared" ca="1" si="19"/>
        <v>0</v>
      </c>
      <c r="AK36" s="40">
        <f t="shared" ca="1" si="20"/>
        <v>0</v>
      </c>
    </row>
    <row r="37" spans="1:37" x14ac:dyDescent="0.25">
      <c r="A37" s="61"/>
      <c r="B37" s="61"/>
      <c r="C37" s="61"/>
      <c r="D37" s="61"/>
      <c r="E37" s="61"/>
      <c r="F37" s="61"/>
      <c r="G37" s="66"/>
      <c r="H37" s="61"/>
      <c r="I37" s="62"/>
      <c r="J37" s="64"/>
      <c r="K37" s="61"/>
      <c r="L37" s="61"/>
      <c r="M37" s="61"/>
      <c r="N37" s="44" t="str">
        <f t="shared" ca="1" si="22"/>
        <v/>
      </c>
      <c r="O37" s="70" t="str">
        <f t="shared" ca="1" si="23"/>
        <v/>
      </c>
      <c r="P37" s="43">
        <v>44378</v>
      </c>
      <c r="Q37" s="40">
        <v>0</v>
      </c>
      <c r="R37" s="40">
        <f t="shared" si="21"/>
        <v>0</v>
      </c>
      <c r="S37" s="40">
        <f t="shared" si="21"/>
        <v>0</v>
      </c>
      <c r="T37" s="40">
        <f t="shared" si="3"/>
        <v>0</v>
      </c>
      <c r="U37" s="40">
        <f t="shared" si="4"/>
        <v>0</v>
      </c>
      <c r="V37" s="40">
        <f t="shared" ca="1" si="5"/>
        <v>0</v>
      </c>
      <c r="W37" s="40">
        <f t="shared" ca="1" si="6"/>
        <v>0</v>
      </c>
      <c r="X37" s="40">
        <f t="shared" ca="1" si="24"/>
        <v>0</v>
      </c>
      <c r="Y37" s="40">
        <f t="shared" ca="1" si="25"/>
        <v>0</v>
      </c>
      <c r="Z37" s="40">
        <f t="shared" ca="1" si="26"/>
        <v>0</v>
      </c>
      <c r="AA37" s="40">
        <f t="shared" ca="1" si="27"/>
        <v>0</v>
      </c>
      <c r="AB37" s="40">
        <f t="shared" si="11"/>
        <v>0</v>
      </c>
      <c r="AC37" s="40">
        <f t="shared" si="12"/>
        <v>0</v>
      </c>
      <c r="AD37" s="40">
        <f t="shared" ca="1" si="28"/>
        <v>0</v>
      </c>
      <c r="AE37" s="40">
        <f t="shared" ca="1" si="29"/>
        <v>0</v>
      </c>
      <c r="AF37" s="40">
        <f t="shared" ca="1" si="30"/>
        <v>0</v>
      </c>
      <c r="AG37" s="40">
        <f t="shared" ca="1" si="31"/>
        <v>0</v>
      </c>
      <c r="AH37" s="40">
        <f t="shared" ca="1" si="17"/>
        <v>0</v>
      </c>
      <c r="AI37" s="40">
        <f t="shared" ca="1" si="18"/>
        <v>0</v>
      </c>
      <c r="AJ37" s="40">
        <f t="shared" ca="1" si="19"/>
        <v>0</v>
      </c>
      <c r="AK37" s="40">
        <f t="shared" ca="1" si="20"/>
        <v>0</v>
      </c>
    </row>
    <row r="38" spans="1:37" x14ac:dyDescent="0.25">
      <c r="A38" s="61"/>
      <c r="B38" s="61"/>
      <c r="C38" s="61"/>
      <c r="D38" s="61"/>
      <c r="E38" s="61"/>
      <c r="F38" s="61"/>
      <c r="G38" s="66"/>
      <c r="H38" s="61"/>
      <c r="I38" s="62"/>
      <c r="J38" s="64"/>
      <c r="K38" s="61"/>
      <c r="L38" s="61"/>
      <c r="M38" s="61"/>
      <c r="N38" s="44" t="str">
        <f t="shared" ca="1" si="22"/>
        <v/>
      </c>
      <c r="O38" s="70" t="str">
        <f t="shared" ca="1" si="23"/>
        <v/>
      </c>
      <c r="P38" s="43">
        <v>44378</v>
      </c>
      <c r="Q38" s="40">
        <v>0</v>
      </c>
      <c r="R38" s="40">
        <f t="shared" si="21"/>
        <v>0</v>
      </c>
      <c r="S38" s="40">
        <f t="shared" si="21"/>
        <v>0</v>
      </c>
      <c r="T38" s="40">
        <f t="shared" si="3"/>
        <v>0</v>
      </c>
      <c r="U38" s="40">
        <f t="shared" si="4"/>
        <v>0</v>
      </c>
      <c r="V38" s="40">
        <f t="shared" ca="1" si="5"/>
        <v>0</v>
      </c>
      <c r="W38" s="40">
        <f t="shared" ca="1" si="6"/>
        <v>0</v>
      </c>
      <c r="X38" s="40">
        <f t="shared" ca="1" si="24"/>
        <v>0</v>
      </c>
      <c r="Y38" s="40">
        <f t="shared" ca="1" si="25"/>
        <v>0</v>
      </c>
      <c r="Z38" s="40">
        <f t="shared" ca="1" si="26"/>
        <v>0</v>
      </c>
      <c r="AA38" s="40">
        <f t="shared" ca="1" si="27"/>
        <v>0</v>
      </c>
      <c r="AB38" s="40">
        <f t="shared" si="11"/>
        <v>0</v>
      </c>
      <c r="AC38" s="40">
        <f t="shared" si="12"/>
        <v>0</v>
      </c>
      <c r="AD38" s="40">
        <f t="shared" ca="1" si="28"/>
        <v>0</v>
      </c>
      <c r="AE38" s="40">
        <f t="shared" ca="1" si="29"/>
        <v>0</v>
      </c>
      <c r="AF38" s="40">
        <f t="shared" ca="1" si="30"/>
        <v>0</v>
      </c>
      <c r="AG38" s="40">
        <f t="shared" ca="1" si="31"/>
        <v>0</v>
      </c>
      <c r="AH38" s="40">
        <f t="shared" ca="1" si="17"/>
        <v>0</v>
      </c>
      <c r="AI38" s="40">
        <f t="shared" ca="1" si="18"/>
        <v>0</v>
      </c>
      <c r="AJ38" s="40">
        <f t="shared" ca="1" si="19"/>
        <v>0</v>
      </c>
      <c r="AK38" s="40">
        <f t="shared" ca="1" si="20"/>
        <v>0</v>
      </c>
    </row>
    <row r="39" spans="1:37" x14ac:dyDescent="0.25">
      <c r="A39" s="61"/>
      <c r="B39" s="61"/>
      <c r="C39" s="61"/>
      <c r="D39" s="61"/>
      <c r="E39" s="61"/>
      <c r="F39" s="61"/>
      <c r="G39" s="66"/>
      <c r="H39" s="61"/>
      <c r="I39" s="62"/>
      <c r="J39" s="64"/>
      <c r="K39" s="61"/>
      <c r="L39" s="61"/>
      <c r="M39" s="61"/>
      <c r="N39" s="44" t="str">
        <f t="shared" ca="1" si="22"/>
        <v/>
      </c>
      <c r="O39" s="70" t="str">
        <f t="shared" ca="1" si="23"/>
        <v/>
      </c>
      <c r="P39" s="43">
        <v>44378</v>
      </c>
      <c r="Q39" s="40">
        <v>0</v>
      </c>
      <c r="R39" s="40">
        <f t="shared" si="21"/>
        <v>0</v>
      </c>
      <c r="S39" s="40">
        <f t="shared" si="21"/>
        <v>0</v>
      </c>
      <c r="T39" s="40">
        <f t="shared" si="3"/>
        <v>0</v>
      </c>
      <c r="U39" s="40">
        <f t="shared" si="4"/>
        <v>0</v>
      </c>
      <c r="V39" s="40">
        <f t="shared" ca="1" si="5"/>
        <v>0</v>
      </c>
      <c r="W39" s="40">
        <f t="shared" ca="1" si="6"/>
        <v>0</v>
      </c>
      <c r="X39" s="40">
        <f t="shared" ca="1" si="24"/>
        <v>0</v>
      </c>
      <c r="Y39" s="40">
        <f t="shared" ca="1" si="25"/>
        <v>0</v>
      </c>
      <c r="Z39" s="40">
        <f t="shared" ca="1" si="26"/>
        <v>0</v>
      </c>
      <c r="AA39" s="40">
        <f t="shared" ca="1" si="27"/>
        <v>0</v>
      </c>
      <c r="AB39" s="40">
        <f t="shared" si="11"/>
        <v>0</v>
      </c>
      <c r="AC39" s="40">
        <f t="shared" si="12"/>
        <v>0</v>
      </c>
      <c r="AD39" s="40">
        <f t="shared" ca="1" si="28"/>
        <v>0</v>
      </c>
      <c r="AE39" s="40">
        <f t="shared" ca="1" si="29"/>
        <v>0</v>
      </c>
      <c r="AF39" s="40">
        <f t="shared" ca="1" si="30"/>
        <v>0</v>
      </c>
      <c r="AG39" s="40">
        <f t="shared" ca="1" si="31"/>
        <v>0</v>
      </c>
      <c r="AH39" s="40">
        <f t="shared" ca="1" si="17"/>
        <v>0</v>
      </c>
      <c r="AI39" s="40">
        <f t="shared" ca="1" si="18"/>
        <v>0</v>
      </c>
      <c r="AJ39" s="40">
        <f t="shared" ca="1" si="19"/>
        <v>0</v>
      </c>
      <c r="AK39" s="40">
        <f t="shared" ca="1" si="20"/>
        <v>0</v>
      </c>
    </row>
    <row r="40" spans="1:37" x14ac:dyDescent="0.25">
      <c r="A40" s="61"/>
      <c r="B40" s="61"/>
      <c r="C40" s="61"/>
      <c r="D40" s="61"/>
      <c r="E40" s="61"/>
      <c r="F40" s="61"/>
      <c r="G40" s="66"/>
      <c r="H40" s="61"/>
      <c r="I40" s="62"/>
      <c r="J40" s="64"/>
      <c r="K40" s="61"/>
      <c r="L40" s="61"/>
      <c r="M40" s="61"/>
      <c r="N40" s="44" t="str">
        <f t="shared" ca="1" si="22"/>
        <v/>
      </c>
      <c r="O40" s="70" t="str">
        <f t="shared" ca="1" si="23"/>
        <v/>
      </c>
      <c r="P40" s="43">
        <v>44378</v>
      </c>
      <c r="Q40" s="40">
        <v>0</v>
      </c>
      <c r="R40" s="40">
        <f t="shared" si="21"/>
        <v>0</v>
      </c>
      <c r="S40" s="40">
        <f t="shared" si="21"/>
        <v>0</v>
      </c>
      <c r="T40" s="40">
        <f t="shared" si="3"/>
        <v>0</v>
      </c>
      <c r="U40" s="40">
        <f t="shared" si="4"/>
        <v>0</v>
      </c>
      <c r="V40" s="40">
        <f t="shared" ca="1" si="5"/>
        <v>0</v>
      </c>
      <c r="W40" s="40">
        <f t="shared" ca="1" si="6"/>
        <v>0</v>
      </c>
      <c r="X40" s="40">
        <f t="shared" ca="1" si="24"/>
        <v>0</v>
      </c>
      <c r="Y40" s="40">
        <f t="shared" ca="1" si="25"/>
        <v>0</v>
      </c>
      <c r="Z40" s="40">
        <f t="shared" ca="1" si="26"/>
        <v>0</v>
      </c>
      <c r="AA40" s="40">
        <f t="shared" ca="1" si="27"/>
        <v>0</v>
      </c>
      <c r="AB40" s="40">
        <f t="shared" si="11"/>
        <v>0</v>
      </c>
      <c r="AC40" s="40">
        <f t="shared" si="12"/>
        <v>0</v>
      </c>
      <c r="AD40" s="40">
        <f t="shared" ca="1" si="28"/>
        <v>0</v>
      </c>
      <c r="AE40" s="40">
        <f t="shared" ca="1" si="29"/>
        <v>0</v>
      </c>
      <c r="AF40" s="40">
        <f t="shared" ca="1" si="30"/>
        <v>0</v>
      </c>
      <c r="AG40" s="40">
        <f t="shared" ca="1" si="31"/>
        <v>0</v>
      </c>
      <c r="AH40" s="40">
        <f t="shared" ca="1" si="17"/>
        <v>0</v>
      </c>
      <c r="AI40" s="40">
        <f t="shared" ca="1" si="18"/>
        <v>0</v>
      </c>
      <c r="AJ40" s="40">
        <f t="shared" ca="1" si="19"/>
        <v>0</v>
      </c>
      <c r="AK40" s="40">
        <f t="shared" ca="1" si="20"/>
        <v>0</v>
      </c>
    </row>
    <row r="41" spans="1:37" x14ac:dyDescent="0.25">
      <c r="A41" s="61"/>
      <c r="B41" s="61"/>
      <c r="C41" s="61"/>
      <c r="D41" s="61"/>
      <c r="E41" s="61"/>
      <c r="F41" s="61"/>
      <c r="G41" s="66"/>
      <c r="H41" s="61"/>
      <c r="I41" s="62"/>
      <c r="J41" s="64"/>
      <c r="K41" s="61"/>
      <c r="L41" s="61"/>
      <c r="M41" s="61"/>
      <c r="N41" s="44" t="str">
        <f t="shared" ca="1" si="22"/>
        <v/>
      </c>
      <c r="O41" s="70" t="str">
        <f t="shared" ca="1" si="23"/>
        <v/>
      </c>
      <c r="P41" s="43">
        <v>44378</v>
      </c>
      <c r="Q41" s="40">
        <v>0</v>
      </c>
      <c r="R41" s="40">
        <f t="shared" si="21"/>
        <v>0</v>
      </c>
      <c r="S41" s="40">
        <f t="shared" si="21"/>
        <v>0</v>
      </c>
      <c r="T41" s="40">
        <f t="shared" si="3"/>
        <v>0</v>
      </c>
      <c r="U41" s="40">
        <f t="shared" si="4"/>
        <v>0</v>
      </c>
      <c r="V41" s="40">
        <f t="shared" ca="1" si="5"/>
        <v>0</v>
      </c>
      <c r="W41" s="40">
        <f t="shared" ca="1" si="6"/>
        <v>0</v>
      </c>
      <c r="X41" s="40">
        <f t="shared" ca="1" si="24"/>
        <v>0</v>
      </c>
      <c r="Y41" s="40">
        <f t="shared" ca="1" si="25"/>
        <v>0</v>
      </c>
      <c r="Z41" s="40">
        <f t="shared" ca="1" si="26"/>
        <v>0</v>
      </c>
      <c r="AA41" s="40">
        <f t="shared" ca="1" si="27"/>
        <v>0</v>
      </c>
      <c r="AB41" s="40">
        <f t="shared" si="11"/>
        <v>0</v>
      </c>
      <c r="AC41" s="40">
        <f t="shared" si="12"/>
        <v>0</v>
      </c>
      <c r="AD41" s="40">
        <f t="shared" ca="1" si="28"/>
        <v>0</v>
      </c>
      <c r="AE41" s="40">
        <f t="shared" ca="1" si="29"/>
        <v>0</v>
      </c>
      <c r="AF41" s="40">
        <f t="shared" ca="1" si="30"/>
        <v>0</v>
      </c>
      <c r="AG41" s="40">
        <f t="shared" ca="1" si="31"/>
        <v>0</v>
      </c>
      <c r="AH41" s="40">
        <f t="shared" ca="1" si="17"/>
        <v>0</v>
      </c>
      <c r="AI41" s="40">
        <f t="shared" ca="1" si="18"/>
        <v>0</v>
      </c>
      <c r="AJ41" s="40">
        <f t="shared" ca="1" si="19"/>
        <v>0</v>
      </c>
      <c r="AK41" s="40">
        <f t="shared" ca="1" si="20"/>
        <v>0</v>
      </c>
    </row>
    <row r="42" spans="1:37" x14ac:dyDescent="0.25">
      <c r="A42" s="61"/>
      <c r="B42" s="61"/>
      <c r="C42" s="61"/>
      <c r="D42" s="61"/>
      <c r="E42" s="61"/>
      <c r="F42" s="61"/>
      <c r="G42" s="66"/>
      <c r="H42" s="61"/>
      <c r="I42" s="62"/>
      <c r="J42" s="64"/>
      <c r="K42" s="61"/>
      <c r="L42" s="61"/>
      <c r="M42" s="61"/>
      <c r="N42" s="44" t="str">
        <f t="shared" ca="1" si="22"/>
        <v/>
      </c>
      <c r="O42" s="70" t="str">
        <f t="shared" ca="1" si="23"/>
        <v/>
      </c>
      <c r="P42" s="43">
        <v>44378</v>
      </c>
      <c r="Q42" s="40">
        <v>0</v>
      </c>
      <c r="R42" s="40">
        <f t="shared" si="21"/>
        <v>0</v>
      </c>
      <c r="S42" s="40">
        <f t="shared" si="21"/>
        <v>0</v>
      </c>
      <c r="T42" s="40">
        <f t="shared" si="3"/>
        <v>0</v>
      </c>
      <c r="U42" s="40">
        <f t="shared" si="4"/>
        <v>0</v>
      </c>
      <c r="V42" s="40">
        <f t="shared" ca="1" si="5"/>
        <v>0</v>
      </c>
      <c r="W42" s="40">
        <f t="shared" ca="1" si="6"/>
        <v>0</v>
      </c>
      <c r="X42" s="40">
        <f t="shared" ca="1" si="24"/>
        <v>0</v>
      </c>
      <c r="Y42" s="40">
        <f t="shared" ca="1" si="25"/>
        <v>0</v>
      </c>
      <c r="Z42" s="40">
        <f t="shared" ca="1" si="26"/>
        <v>0</v>
      </c>
      <c r="AA42" s="40">
        <f t="shared" ca="1" si="27"/>
        <v>0</v>
      </c>
      <c r="AB42" s="40">
        <f t="shared" si="11"/>
        <v>0</v>
      </c>
      <c r="AC42" s="40">
        <f t="shared" si="12"/>
        <v>0</v>
      </c>
      <c r="AD42" s="40">
        <f t="shared" ca="1" si="28"/>
        <v>0</v>
      </c>
      <c r="AE42" s="40">
        <f t="shared" ca="1" si="29"/>
        <v>0</v>
      </c>
      <c r="AF42" s="40">
        <f t="shared" ca="1" si="30"/>
        <v>0</v>
      </c>
      <c r="AG42" s="40">
        <f t="shared" ca="1" si="31"/>
        <v>0</v>
      </c>
      <c r="AH42" s="40">
        <f t="shared" ca="1" si="17"/>
        <v>0</v>
      </c>
      <c r="AI42" s="40">
        <f t="shared" ca="1" si="18"/>
        <v>0</v>
      </c>
      <c r="AJ42" s="40">
        <f t="shared" ca="1" si="19"/>
        <v>0</v>
      </c>
      <c r="AK42" s="40">
        <f t="shared" ca="1" si="20"/>
        <v>0</v>
      </c>
    </row>
    <row r="43" spans="1:37" x14ac:dyDescent="0.25">
      <c r="A43" s="61"/>
      <c r="B43" s="61"/>
      <c r="C43" s="61"/>
      <c r="D43" s="61"/>
      <c r="E43" s="61"/>
      <c r="F43" s="61"/>
      <c r="G43" s="66"/>
      <c r="H43" s="61"/>
      <c r="I43" s="62"/>
      <c r="J43" s="63"/>
      <c r="K43" s="61"/>
      <c r="L43" s="61"/>
      <c r="M43" s="61"/>
      <c r="N43" s="44" t="str">
        <f t="shared" ca="1" si="22"/>
        <v/>
      </c>
      <c r="O43" s="70" t="str">
        <f t="shared" ca="1" si="23"/>
        <v/>
      </c>
      <c r="P43" s="43">
        <v>44378</v>
      </c>
      <c r="Q43" s="40">
        <v>0</v>
      </c>
      <c r="R43" s="40">
        <f t="shared" ref="R43:S62" si="32">COUNTIF($L43,"Full Year")</f>
        <v>0</v>
      </c>
      <c r="S43" s="40">
        <f t="shared" si="32"/>
        <v>0</v>
      </c>
      <c r="T43" s="40">
        <f t="shared" si="3"/>
        <v>0</v>
      </c>
      <c r="U43" s="40">
        <f t="shared" si="4"/>
        <v>0</v>
      </c>
      <c r="V43" s="40">
        <f t="shared" ca="1" si="5"/>
        <v>0</v>
      </c>
      <c r="W43" s="40">
        <f t="shared" ca="1" si="6"/>
        <v>0</v>
      </c>
      <c r="X43" s="40">
        <f t="shared" ca="1" si="24"/>
        <v>0</v>
      </c>
      <c r="Y43" s="40">
        <f t="shared" ca="1" si="25"/>
        <v>0</v>
      </c>
      <c r="Z43" s="40">
        <f t="shared" ca="1" si="26"/>
        <v>0</v>
      </c>
      <c r="AA43" s="40">
        <f t="shared" ca="1" si="27"/>
        <v>0</v>
      </c>
      <c r="AB43" s="40">
        <f t="shared" si="11"/>
        <v>0</v>
      </c>
      <c r="AC43" s="40">
        <f t="shared" si="12"/>
        <v>0</v>
      </c>
      <c r="AD43" s="40">
        <f t="shared" ca="1" si="28"/>
        <v>0</v>
      </c>
      <c r="AE43" s="40">
        <f t="shared" ca="1" si="29"/>
        <v>0</v>
      </c>
      <c r="AF43" s="40">
        <f t="shared" ca="1" si="30"/>
        <v>0</v>
      </c>
      <c r="AG43" s="40">
        <f t="shared" ca="1" si="31"/>
        <v>0</v>
      </c>
      <c r="AH43" s="40">
        <f t="shared" ca="1" si="17"/>
        <v>0</v>
      </c>
      <c r="AI43" s="40">
        <f t="shared" ca="1" si="18"/>
        <v>0</v>
      </c>
      <c r="AJ43" s="40">
        <f t="shared" ca="1" si="19"/>
        <v>0</v>
      </c>
      <c r="AK43" s="40">
        <f t="shared" ca="1" si="20"/>
        <v>0</v>
      </c>
    </row>
    <row r="44" spans="1:37" x14ac:dyDescent="0.25">
      <c r="A44" s="61"/>
      <c r="B44" s="61"/>
      <c r="C44" s="61"/>
      <c r="D44" s="61"/>
      <c r="E44" s="61"/>
      <c r="F44" s="61"/>
      <c r="G44" s="66"/>
      <c r="H44" s="61"/>
      <c r="I44" s="62"/>
      <c r="J44" s="63"/>
      <c r="K44" s="61"/>
      <c r="L44" s="61"/>
      <c r="M44" s="61"/>
      <c r="N44" s="44" t="str">
        <f t="shared" ca="1" si="22"/>
        <v/>
      </c>
      <c r="O44" s="70" t="str">
        <f t="shared" ca="1" si="23"/>
        <v/>
      </c>
      <c r="P44" s="43">
        <v>44378</v>
      </c>
      <c r="Q44" s="40">
        <v>0</v>
      </c>
      <c r="R44" s="40">
        <f t="shared" si="32"/>
        <v>0</v>
      </c>
      <c r="S44" s="40">
        <f t="shared" si="32"/>
        <v>0</v>
      </c>
      <c r="T44" s="40">
        <f t="shared" si="3"/>
        <v>0</v>
      </c>
      <c r="U44" s="40">
        <f t="shared" si="4"/>
        <v>0</v>
      </c>
      <c r="V44" s="40">
        <f t="shared" ca="1" si="5"/>
        <v>0</v>
      </c>
      <c r="W44" s="40">
        <f t="shared" ca="1" si="6"/>
        <v>0</v>
      </c>
      <c r="X44" s="40">
        <f t="shared" ca="1" si="24"/>
        <v>0</v>
      </c>
      <c r="Y44" s="40">
        <f t="shared" ca="1" si="25"/>
        <v>0</v>
      </c>
      <c r="Z44" s="40">
        <f t="shared" ca="1" si="26"/>
        <v>0</v>
      </c>
      <c r="AA44" s="40">
        <f t="shared" ca="1" si="27"/>
        <v>0</v>
      </c>
      <c r="AB44" s="40">
        <f t="shared" si="11"/>
        <v>0</v>
      </c>
      <c r="AC44" s="40">
        <f t="shared" si="12"/>
        <v>0</v>
      </c>
      <c r="AD44" s="40">
        <f t="shared" ca="1" si="28"/>
        <v>0</v>
      </c>
      <c r="AE44" s="40">
        <f t="shared" ca="1" si="29"/>
        <v>0</v>
      </c>
      <c r="AF44" s="40">
        <f t="shared" ca="1" si="30"/>
        <v>0</v>
      </c>
      <c r="AG44" s="40">
        <f t="shared" ca="1" si="31"/>
        <v>0</v>
      </c>
      <c r="AH44" s="40">
        <f t="shared" ca="1" si="17"/>
        <v>0</v>
      </c>
      <c r="AI44" s="40">
        <f t="shared" ca="1" si="18"/>
        <v>0</v>
      </c>
      <c r="AJ44" s="40">
        <f t="shared" ca="1" si="19"/>
        <v>0</v>
      </c>
      <c r="AK44" s="40">
        <f t="shared" ca="1" si="20"/>
        <v>0</v>
      </c>
    </row>
    <row r="45" spans="1:37" x14ac:dyDescent="0.25">
      <c r="A45" s="61"/>
      <c r="B45" s="61"/>
      <c r="C45" s="61"/>
      <c r="D45" s="61"/>
      <c r="E45" s="61"/>
      <c r="F45" s="61"/>
      <c r="G45" s="66"/>
      <c r="H45" s="61"/>
      <c r="I45" s="62"/>
      <c r="J45" s="64"/>
      <c r="K45" s="61"/>
      <c r="L45" s="61"/>
      <c r="M45" s="61"/>
      <c r="N45" s="44" t="str">
        <f t="shared" ca="1" si="22"/>
        <v/>
      </c>
      <c r="O45" s="70" t="str">
        <f t="shared" ca="1" si="23"/>
        <v/>
      </c>
      <c r="P45" s="43">
        <v>44378</v>
      </c>
      <c r="Q45" s="40">
        <v>0</v>
      </c>
      <c r="R45" s="40">
        <f t="shared" si="32"/>
        <v>0</v>
      </c>
      <c r="S45" s="40">
        <f t="shared" si="32"/>
        <v>0</v>
      </c>
      <c r="T45" s="40">
        <f t="shared" si="3"/>
        <v>0</v>
      </c>
      <c r="U45" s="40">
        <f t="shared" si="4"/>
        <v>0</v>
      </c>
      <c r="V45" s="40">
        <f t="shared" ca="1" si="5"/>
        <v>0</v>
      </c>
      <c r="W45" s="40">
        <f t="shared" ca="1" si="6"/>
        <v>0</v>
      </c>
      <c r="X45" s="40">
        <f t="shared" ca="1" si="24"/>
        <v>0</v>
      </c>
      <c r="Y45" s="40">
        <f t="shared" ca="1" si="25"/>
        <v>0</v>
      </c>
      <c r="Z45" s="40">
        <f t="shared" ca="1" si="26"/>
        <v>0</v>
      </c>
      <c r="AA45" s="40">
        <f t="shared" ca="1" si="27"/>
        <v>0</v>
      </c>
      <c r="AB45" s="40">
        <f t="shared" si="11"/>
        <v>0</v>
      </c>
      <c r="AC45" s="40">
        <f t="shared" si="12"/>
        <v>0</v>
      </c>
      <c r="AD45" s="40">
        <f t="shared" ca="1" si="28"/>
        <v>0</v>
      </c>
      <c r="AE45" s="40">
        <f t="shared" ca="1" si="29"/>
        <v>0</v>
      </c>
      <c r="AF45" s="40">
        <f t="shared" ca="1" si="30"/>
        <v>0</v>
      </c>
      <c r="AG45" s="40">
        <f t="shared" ca="1" si="31"/>
        <v>0</v>
      </c>
      <c r="AH45" s="40">
        <f t="shared" ca="1" si="17"/>
        <v>0</v>
      </c>
      <c r="AI45" s="40">
        <f t="shared" ca="1" si="18"/>
        <v>0</v>
      </c>
      <c r="AJ45" s="40">
        <f t="shared" ca="1" si="19"/>
        <v>0</v>
      </c>
      <c r="AK45" s="40">
        <f t="shared" ca="1" si="20"/>
        <v>0</v>
      </c>
    </row>
    <row r="46" spans="1:37" x14ac:dyDescent="0.25">
      <c r="A46" s="61"/>
      <c r="B46" s="61"/>
      <c r="C46" s="61"/>
      <c r="D46" s="61"/>
      <c r="E46" s="61"/>
      <c r="F46" s="61"/>
      <c r="G46" s="66"/>
      <c r="H46" s="61"/>
      <c r="I46" s="62"/>
      <c r="J46" s="64"/>
      <c r="K46" s="61"/>
      <c r="L46" s="61"/>
      <c r="M46" s="61"/>
      <c r="N46" s="44" t="str">
        <f t="shared" ca="1" si="22"/>
        <v/>
      </c>
      <c r="O46" s="70" t="str">
        <f t="shared" ca="1" si="23"/>
        <v/>
      </c>
      <c r="P46" s="43">
        <v>44378</v>
      </c>
      <c r="Q46" s="40">
        <v>0</v>
      </c>
      <c r="R46" s="40">
        <f t="shared" si="32"/>
        <v>0</v>
      </c>
      <c r="S46" s="40">
        <f t="shared" si="32"/>
        <v>0</v>
      </c>
      <c r="T46" s="40">
        <f t="shared" si="3"/>
        <v>0</v>
      </c>
      <c r="U46" s="40">
        <f t="shared" si="4"/>
        <v>0</v>
      </c>
      <c r="V46" s="40">
        <f t="shared" ca="1" si="5"/>
        <v>0</v>
      </c>
      <c r="W46" s="40">
        <f t="shared" ca="1" si="6"/>
        <v>0</v>
      </c>
      <c r="X46" s="40">
        <f t="shared" ca="1" si="24"/>
        <v>0</v>
      </c>
      <c r="Y46" s="40">
        <f t="shared" ca="1" si="25"/>
        <v>0</v>
      </c>
      <c r="Z46" s="40">
        <f t="shared" ca="1" si="26"/>
        <v>0</v>
      </c>
      <c r="AA46" s="40">
        <f t="shared" ca="1" si="27"/>
        <v>0</v>
      </c>
      <c r="AB46" s="40">
        <f t="shared" si="11"/>
        <v>0</v>
      </c>
      <c r="AC46" s="40">
        <f t="shared" si="12"/>
        <v>0</v>
      </c>
      <c r="AD46" s="40">
        <f t="shared" ca="1" si="28"/>
        <v>0</v>
      </c>
      <c r="AE46" s="40">
        <f t="shared" ca="1" si="29"/>
        <v>0</v>
      </c>
      <c r="AF46" s="40">
        <f t="shared" ca="1" si="30"/>
        <v>0</v>
      </c>
      <c r="AG46" s="40">
        <f t="shared" ca="1" si="31"/>
        <v>0</v>
      </c>
      <c r="AH46" s="40">
        <f t="shared" ca="1" si="17"/>
        <v>0</v>
      </c>
      <c r="AI46" s="40">
        <f t="shared" ca="1" si="18"/>
        <v>0</v>
      </c>
      <c r="AJ46" s="40">
        <f t="shared" ca="1" si="19"/>
        <v>0</v>
      </c>
      <c r="AK46" s="40">
        <f t="shared" ca="1" si="20"/>
        <v>0</v>
      </c>
    </row>
    <row r="47" spans="1:37" x14ac:dyDescent="0.25">
      <c r="A47" s="61"/>
      <c r="B47" s="61"/>
      <c r="C47" s="61"/>
      <c r="D47" s="61"/>
      <c r="E47" s="61"/>
      <c r="F47" s="61"/>
      <c r="G47" s="66"/>
      <c r="H47" s="61"/>
      <c r="I47" s="62"/>
      <c r="J47" s="63"/>
      <c r="K47" s="61"/>
      <c r="L47" s="61"/>
      <c r="M47" s="61"/>
      <c r="N47" s="44" t="str">
        <f t="shared" ca="1" si="22"/>
        <v/>
      </c>
      <c r="O47" s="70" t="str">
        <f t="shared" ca="1" si="23"/>
        <v/>
      </c>
      <c r="P47" s="43">
        <v>44378</v>
      </c>
      <c r="Q47" s="40">
        <v>0</v>
      </c>
      <c r="R47" s="40">
        <f t="shared" si="32"/>
        <v>0</v>
      </c>
      <c r="S47" s="40">
        <f t="shared" si="32"/>
        <v>0</v>
      </c>
      <c r="T47" s="40">
        <f t="shared" si="3"/>
        <v>0</v>
      </c>
      <c r="U47" s="40">
        <f t="shared" si="4"/>
        <v>0</v>
      </c>
      <c r="V47" s="40">
        <f t="shared" ca="1" si="5"/>
        <v>0</v>
      </c>
      <c r="W47" s="40">
        <f t="shared" ca="1" si="6"/>
        <v>0</v>
      </c>
      <c r="X47" s="40">
        <f t="shared" ca="1" si="24"/>
        <v>0</v>
      </c>
      <c r="Y47" s="40">
        <f t="shared" ca="1" si="25"/>
        <v>0</v>
      </c>
      <c r="Z47" s="40">
        <f t="shared" ca="1" si="26"/>
        <v>0</v>
      </c>
      <c r="AA47" s="40">
        <f t="shared" ca="1" si="27"/>
        <v>0</v>
      </c>
      <c r="AB47" s="40">
        <f t="shared" si="11"/>
        <v>0</v>
      </c>
      <c r="AC47" s="40">
        <f t="shared" si="12"/>
        <v>0</v>
      </c>
      <c r="AD47" s="40">
        <f t="shared" ca="1" si="28"/>
        <v>0</v>
      </c>
      <c r="AE47" s="40">
        <f t="shared" ca="1" si="29"/>
        <v>0</v>
      </c>
      <c r="AF47" s="40">
        <f t="shared" ca="1" si="30"/>
        <v>0</v>
      </c>
      <c r="AG47" s="40">
        <f t="shared" ca="1" si="31"/>
        <v>0</v>
      </c>
      <c r="AH47" s="40">
        <f t="shared" ca="1" si="17"/>
        <v>0</v>
      </c>
      <c r="AI47" s="40">
        <f t="shared" ca="1" si="18"/>
        <v>0</v>
      </c>
      <c r="AJ47" s="40">
        <f t="shared" ca="1" si="19"/>
        <v>0</v>
      </c>
      <c r="AK47" s="40">
        <f t="shared" ca="1" si="20"/>
        <v>0</v>
      </c>
    </row>
    <row r="48" spans="1:37" x14ac:dyDescent="0.25">
      <c r="A48" s="61"/>
      <c r="B48" s="61"/>
      <c r="C48" s="61"/>
      <c r="D48" s="61"/>
      <c r="E48" s="61"/>
      <c r="F48" s="61"/>
      <c r="G48" s="66"/>
      <c r="H48" s="61"/>
      <c r="I48" s="62"/>
      <c r="J48" s="64"/>
      <c r="K48" s="61"/>
      <c r="L48" s="61"/>
      <c r="M48" s="61"/>
      <c r="N48" s="44" t="str">
        <f t="shared" ca="1" si="22"/>
        <v/>
      </c>
      <c r="O48" s="70" t="str">
        <f t="shared" ca="1" si="23"/>
        <v/>
      </c>
      <c r="P48" s="43">
        <v>44378</v>
      </c>
      <c r="Q48" s="40">
        <v>0</v>
      </c>
      <c r="R48" s="40">
        <f t="shared" si="32"/>
        <v>0</v>
      </c>
      <c r="S48" s="40">
        <f t="shared" si="32"/>
        <v>0</v>
      </c>
      <c r="T48" s="40">
        <f t="shared" si="3"/>
        <v>0</v>
      </c>
      <c r="U48" s="40">
        <f t="shared" si="4"/>
        <v>0</v>
      </c>
      <c r="V48" s="40">
        <f t="shared" ca="1" si="5"/>
        <v>0</v>
      </c>
      <c r="W48" s="40">
        <f t="shared" ca="1" si="6"/>
        <v>0</v>
      </c>
      <c r="X48" s="40">
        <f t="shared" ca="1" si="24"/>
        <v>0</v>
      </c>
      <c r="Y48" s="40">
        <f t="shared" ca="1" si="25"/>
        <v>0</v>
      </c>
      <c r="Z48" s="40">
        <f t="shared" ca="1" si="26"/>
        <v>0</v>
      </c>
      <c r="AA48" s="40">
        <f t="shared" ca="1" si="27"/>
        <v>0</v>
      </c>
      <c r="AB48" s="40">
        <f t="shared" si="11"/>
        <v>0</v>
      </c>
      <c r="AC48" s="40">
        <f t="shared" si="12"/>
        <v>0</v>
      </c>
      <c r="AD48" s="40">
        <f t="shared" ca="1" si="28"/>
        <v>0</v>
      </c>
      <c r="AE48" s="40">
        <f t="shared" ca="1" si="29"/>
        <v>0</v>
      </c>
      <c r="AF48" s="40">
        <f t="shared" ca="1" si="30"/>
        <v>0</v>
      </c>
      <c r="AG48" s="40">
        <f t="shared" ca="1" si="31"/>
        <v>0</v>
      </c>
      <c r="AH48" s="40">
        <f t="shared" ca="1" si="17"/>
        <v>0</v>
      </c>
      <c r="AI48" s="40">
        <f t="shared" ca="1" si="18"/>
        <v>0</v>
      </c>
      <c r="AJ48" s="40">
        <f t="shared" ca="1" si="19"/>
        <v>0</v>
      </c>
      <c r="AK48" s="40">
        <f t="shared" ca="1" si="20"/>
        <v>0</v>
      </c>
    </row>
    <row r="49" spans="1:37" x14ac:dyDescent="0.25">
      <c r="A49" s="61"/>
      <c r="B49" s="61"/>
      <c r="C49" s="61"/>
      <c r="D49" s="61"/>
      <c r="E49" s="61"/>
      <c r="F49" s="61"/>
      <c r="G49" s="66"/>
      <c r="H49" s="61"/>
      <c r="I49" s="62"/>
      <c r="J49" s="64"/>
      <c r="K49" s="61"/>
      <c r="L49" s="61"/>
      <c r="M49" s="61"/>
      <c r="N49" s="44" t="str">
        <f t="shared" ca="1" si="22"/>
        <v/>
      </c>
      <c r="O49" s="70" t="str">
        <f t="shared" ca="1" si="23"/>
        <v/>
      </c>
      <c r="P49" s="43">
        <v>44378</v>
      </c>
      <c r="Q49" s="40">
        <v>0</v>
      </c>
      <c r="R49" s="40">
        <f t="shared" si="32"/>
        <v>0</v>
      </c>
      <c r="S49" s="40">
        <f t="shared" si="32"/>
        <v>0</v>
      </c>
      <c r="T49" s="40">
        <f t="shared" si="3"/>
        <v>0</v>
      </c>
      <c r="U49" s="40">
        <f t="shared" si="4"/>
        <v>0</v>
      </c>
      <c r="V49" s="40">
        <f t="shared" ca="1" si="5"/>
        <v>0</v>
      </c>
      <c r="W49" s="40">
        <f t="shared" ca="1" si="6"/>
        <v>0</v>
      </c>
      <c r="X49" s="40">
        <f t="shared" ca="1" si="24"/>
        <v>0</v>
      </c>
      <c r="Y49" s="40">
        <f t="shared" ca="1" si="25"/>
        <v>0</v>
      </c>
      <c r="Z49" s="40">
        <f t="shared" ca="1" si="26"/>
        <v>0</v>
      </c>
      <c r="AA49" s="40">
        <f t="shared" ca="1" si="27"/>
        <v>0</v>
      </c>
      <c r="AB49" s="40">
        <f t="shared" si="11"/>
        <v>0</v>
      </c>
      <c r="AC49" s="40">
        <f t="shared" si="12"/>
        <v>0</v>
      </c>
      <c r="AD49" s="40">
        <f t="shared" ca="1" si="28"/>
        <v>0</v>
      </c>
      <c r="AE49" s="40">
        <f t="shared" ca="1" si="29"/>
        <v>0</v>
      </c>
      <c r="AF49" s="40">
        <f t="shared" ca="1" si="30"/>
        <v>0</v>
      </c>
      <c r="AG49" s="40">
        <f t="shared" ca="1" si="31"/>
        <v>0</v>
      </c>
      <c r="AH49" s="40">
        <f t="shared" ca="1" si="17"/>
        <v>0</v>
      </c>
      <c r="AI49" s="40">
        <f t="shared" ca="1" si="18"/>
        <v>0</v>
      </c>
      <c r="AJ49" s="40">
        <f t="shared" ca="1" si="19"/>
        <v>0</v>
      </c>
      <c r="AK49" s="40">
        <f t="shared" ca="1" si="20"/>
        <v>0</v>
      </c>
    </row>
    <row r="50" spans="1:37" x14ac:dyDescent="0.25">
      <c r="A50" s="61"/>
      <c r="B50" s="61"/>
      <c r="C50" s="61"/>
      <c r="D50" s="61"/>
      <c r="E50" s="61"/>
      <c r="F50" s="61"/>
      <c r="G50" s="66"/>
      <c r="H50" s="61"/>
      <c r="I50" s="62"/>
      <c r="J50" s="64"/>
      <c r="K50" s="61"/>
      <c r="L50" s="61"/>
      <c r="M50" s="61"/>
      <c r="N50" s="44" t="str">
        <f t="shared" ca="1" si="22"/>
        <v/>
      </c>
      <c r="O50" s="70" t="str">
        <f t="shared" ca="1" si="23"/>
        <v/>
      </c>
      <c r="P50" s="43">
        <v>44378</v>
      </c>
      <c r="Q50" s="40">
        <v>0</v>
      </c>
      <c r="R50" s="40">
        <f t="shared" si="32"/>
        <v>0</v>
      </c>
      <c r="S50" s="40">
        <f t="shared" si="32"/>
        <v>0</v>
      </c>
      <c r="T50" s="40">
        <f t="shared" si="3"/>
        <v>0</v>
      </c>
      <c r="U50" s="40">
        <f t="shared" si="4"/>
        <v>0</v>
      </c>
      <c r="V50" s="40">
        <f t="shared" ca="1" si="5"/>
        <v>0</v>
      </c>
      <c r="W50" s="40">
        <f t="shared" ca="1" si="6"/>
        <v>0</v>
      </c>
      <c r="X50" s="40">
        <f t="shared" ca="1" si="24"/>
        <v>0</v>
      </c>
      <c r="Y50" s="40">
        <f t="shared" ca="1" si="25"/>
        <v>0</v>
      </c>
      <c r="Z50" s="40">
        <f t="shared" ca="1" si="26"/>
        <v>0</v>
      </c>
      <c r="AA50" s="40">
        <f t="shared" ca="1" si="27"/>
        <v>0</v>
      </c>
      <c r="AB50" s="40">
        <f t="shared" si="11"/>
        <v>0</v>
      </c>
      <c r="AC50" s="40">
        <f t="shared" si="12"/>
        <v>0</v>
      </c>
      <c r="AD50" s="40">
        <f t="shared" ca="1" si="28"/>
        <v>0</v>
      </c>
      <c r="AE50" s="40">
        <f t="shared" ca="1" si="29"/>
        <v>0</v>
      </c>
      <c r="AF50" s="40">
        <f t="shared" ca="1" si="30"/>
        <v>0</v>
      </c>
      <c r="AG50" s="40">
        <f t="shared" ca="1" si="31"/>
        <v>0</v>
      </c>
      <c r="AH50" s="40">
        <f t="shared" ca="1" si="17"/>
        <v>0</v>
      </c>
      <c r="AI50" s="40">
        <f t="shared" ca="1" si="18"/>
        <v>0</v>
      </c>
      <c r="AJ50" s="40">
        <f t="shared" ca="1" si="19"/>
        <v>0</v>
      </c>
      <c r="AK50" s="40">
        <f t="shared" ca="1" si="20"/>
        <v>0</v>
      </c>
    </row>
    <row r="51" spans="1:37" x14ac:dyDescent="0.25">
      <c r="A51" s="61"/>
      <c r="B51" s="61"/>
      <c r="C51" s="61"/>
      <c r="D51" s="61"/>
      <c r="E51" s="61"/>
      <c r="F51" s="61"/>
      <c r="G51" s="66"/>
      <c r="H51" s="61"/>
      <c r="I51" s="62"/>
      <c r="J51" s="64"/>
      <c r="K51" s="61"/>
      <c r="L51" s="61"/>
      <c r="M51" s="61"/>
      <c r="N51" s="44" t="str">
        <f t="shared" ca="1" si="22"/>
        <v/>
      </c>
      <c r="O51" s="70" t="str">
        <f t="shared" ca="1" si="23"/>
        <v/>
      </c>
      <c r="P51" s="43">
        <v>44378</v>
      </c>
      <c r="Q51" s="40">
        <v>0</v>
      </c>
      <c r="R51" s="40">
        <f t="shared" si="32"/>
        <v>0</v>
      </c>
      <c r="S51" s="40">
        <f t="shared" si="32"/>
        <v>0</v>
      </c>
      <c r="T51" s="40">
        <f t="shared" si="3"/>
        <v>0</v>
      </c>
      <c r="U51" s="40">
        <f t="shared" si="4"/>
        <v>0</v>
      </c>
      <c r="V51" s="40">
        <f t="shared" ca="1" si="5"/>
        <v>0</v>
      </c>
      <c r="W51" s="40">
        <f t="shared" ca="1" si="6"/>
        <v>0</v>
      </c>
      <c r="X51" s="40">
        <f t="shared" ca="1" si="24"/>
        <v>0</v>
      </c>
      <c r="Y51" s="40">
        <f t="shared" ca="1" si="25"/>
        <v>0</v>
      </c>
      <c r="Z51" s="40">
        <f t="shared" ca="1" si="26"/>
        <v>0</v>
      </c>
      <c r="AA51" s="40">
        <f t="shared" ca="1" si="27"/>
        <v>0</v>
      </c>
      <c r="AB51" s="40">
        <f t="shared" si="11"/>
        <v>0</v>
      </c>
      <c r="AC51" s="40">
        <f t="shared" si="12"/>
        <v>0</v>
      </c>
      <c r="AD51" s="40">
        <f t="shared" ca="1" si="28"/>
        <v>0</v>
      </c>
      <c r="AE51" s="40">
        <f t="shared" ca="1" si="29"/>
        <v>0</v>
      </c>
      <c r="AF51" s="40">
        <f t="shared" ca="1" si="30"/>
        <v>0</v>
      </c>
      <c r="AG51" s="40">
        <f t="shared" ca="1" si="31"/>
        <v>0</v>
      </c>
      <c r="AH51" s="40">
        <f t="shared" ca="1" si="17"/>
        <v>0</v>
      </c>
      <c r="AI51" s="40">
        <f t="shared" ca="1" si="18"/>
        <v>0</v>
      </c>
      <c r="AJ51" s="40">
        <f t="shared" ca="1" si="19"/>
        <v>0</v>
      </c>
      <c r="AK51" s="40">
        <f t="shared" ca="1" si="20"/>
        <v>0</v>
      </c>
    </row>
    <row r="52" spans="1:37" x14ac:dyDescent="0.25">
      <c r="A52" s="61"/>
      <c r="B52" s="61"/>
      <c r="C52" s="61"/>
      <c r="D52" s="61"/>
      <c r="E52" s="61"/>
      <c r="F52" s="61"/>
      <c r="G52" s="66"/>
      <c r="H52" s="61"/>
      <c r="I52" s="62"/>
      <c r="J52" s="64"/>
      <c r="K52" s="61"/>
      <c r="L52" s="61"/>
      <c r="M52" s="61"/>
      <c r="N52" s="44" t="str">
        <f t="shared" ca="1" si="22"/>
        <v/>
      </c>
      <c r="O52" s="70" t="str">
        <f t="shared" ca="1" si="23"/>
        <v/>
      </c>
      <c r="P52" s="43">
        <v>44378</v>
      </c>
      <c r="Q52" s="40">
        <v>0</v>
      </c>
      <c r="R52" s="40">
        <f t="shared" si="32"/>
        <v>0</v>
      </c>
      <c r="S52" s="40">
        <f t="shared" si="32"/>
        <v>0</v>
      </c>
      <c r="T52" s="40">
        <f t="shared" si="3"/>
        <v>0</v>
      </c>
      <c r="U52" s="40">
        <f t="shared" si="4"/>
        <v>0</v>
      </c>
      <c r="V52" s="40">
        <f t="shared" ca="1" si="5"/>
        <v>0</v>
      </c>
      <c r="W52" s="40">
        <f t="shared" ca="1" si="6"/>
        <v>0</v>
      </c>
      <c r="X52" s="40">
        <f t="shared" ca="1" si="24"/>
        <v>0</v>
      </c>
      <c r="Y52" s="40">
        <f t="shared" ca="1" si="25"/>
        <v>0</v>
      </c>
      <c r="Z52" s="40">
        <f t="shared" ca="1" si="26"/>
        <v>0</v>
      </c>
      <c r="AA52" s="40">
        <f t="shared" ca="1" si="27"/>
        <v>0</v>
      </c>
      <c r="AB52" s="40">
        <f t="shared" si="11"/>
        <v>0</v>
      </c>
      <c r="AC52" s="40">
        <f t="shared" si="12"/>
        <v>0</v>
      </c>
      <c r="AD52" s="40">
        <f t="shared" ca="1" si="28"/>
        <v>0</v>
      </c>
      <c r="AE52" s="40">
        <f t="shared" ca="1" si="29"/>
        <v>0</v>
      </c>
      <c r="AF52" s="40">
        <f t="shared" ca="1" si="30"/>
        <v>0</v>
      </c>
      <c r="AG52" s="40">
        <f t="shared" ca="1" si="31"/>
        <v>0</v>
      </c>
      <c r="AH52" s="40">
        <f t="shared" ca="1" si="17"/>
        <v>0</v>
      </c>
      <c r="AI52" s="40">
        <f t="shared" ca="1" si="18"/>
        <v>0</v>
      </c>
      <c r="AJ52" s="40">
        <f t="shared" ca="1" si="19"/>
        <v>0</v>
      </c>
      <c r="AK52" s="40">
        <f t="shared" ca="1" si="20"/>
        <v>0</v>
      </c>
    </row>
    <row r="53" spans="1:37" x14ac:dyDescent="0.25">
      <c r="A53" s="61"/>
      <c r="B53" s="61"/>
      <c r="C53" s="61"/>
      <c r="D53" s="61"/>
      <c r="E53" s="61"/>
      <c r="F53" s="61"/>
      <c r="G53" s="66"/>
      <c r="H53" s="61"/>
      <c r="I53" s="62"/>
      <c r="J53" s="64"/>
      <c r="K53" s="61"/>
      <c r="L53" s="61"/>
      <c r="M53" s="61"/>
      <c r="N53" s="44" t="str">
        <f t="shared" ca="1" si="22"/>
        <v/>
      </c>
      <c r="O53" s="70" t="str">
        <f t="shared" ca="1" si="23"/>
        <v/>
      </c>
      <c r="P53" s="43">
        <v>44378</v>
      </c>
      <c r="Q53" s="40">
        <v>0</v>
      </c>
      <c r="R53" s="40">
        <f t="shared" si="32"/>
        <v>0</v>
      </c>
      <c r="S53" s="40">
        <f t="shared" si="32"/>
        <v>0</v>
      </c>
      <c r="T53" s="40">
        <f t="shared" si="3"/>
        <v>0</v>
      </c>
      <c r="U53" s="40">
        <f t="shared" si="4"/>
        <v>0</v>
      </c>
      <c r="V53" s="40">
        <f t="shared" ca="1" si="5"/>
        <v>0</v>
      </c>
      <c r="W53" s="40">
        <f t="shared" ca="1" si="6"/>
        <v>0</v>
      </c>
      <c r="X53" s="40">
        <f t="shared" ca="1" si="24"/>
        <v>0</v>
      </c>
      <c r="Y53" s="40">
        <f t="shared" ca="1" si="25"/>
        <v>0</v>
      </c>
      <c r="Z53" s="40">
        <f t="shared" ca="1" si="26"/>
        <v>0</v>
      </c>
      <c r="AA53" s="40">
        <f t="shared" ca="1" si="27"/>
        <v>0</v>
      </c>
      <c r="AB53" s="40">
        <f t="shared" si="11"/>
        <v>0</v>
      </c>
      <c r="AC53" s="40">
        <f t="shared" si="12"/>
        <v>0</v>
      </c>
      <c r="AD53" s="40">
        <f t="shared" ca="1" si="28"/>
        <v>0</v>
      </c>
      <c r="AE53" s="40">
        <f t="shared" ca="1" si="29"/>
        <v>0</v>
      </c>
      <c r="AF53" s="40">
        <f t="shared" ca="1" si="30"/>
        <v>0</v>
      </c>
      <c r="AG53" s="40">
        <f t="shared" ca="1" si="31"/>
        <v>0</v>
      </c>
      <c r="AH53" s="40">
        <f t="shared" ca="1" si="17"/>
        <v>0</v>
      </c>
      <c r="AI53" s="40">
        <f t="shared" ca="1" si="18"/>
        <v>0</v>
      </c>
      <c r="AJ53" s="40">
        <f t="shared" ca="1" si="19"/>
        <v>0</v>
      </c>
      <c r="AK53" s="40">
        <f t="shared" ca="1" si="20"/>
        <v>0</v>
      </c>
    </row>
    <row r="54" spans="1:37" x14ac:dyDescent="0.25">
      <c r="A54" s="61"/>
      <c r="B54" s="61"/>
      <c r="C54" s="61"/>
      <c r="D54" s="61"/>
      <c r="E54" s="61"/>
      <c r="F54" s="61"/>
      <c r="G54" s="66"/>
      <c r="H54" s="61"/>
      <c r="I54" s="62"/>
      <c r="J54" s="64"/>
      <c r="K54" s="61"/>
      <c r="L54" s="61"/>
      <c r="M54" s="61"/>
      <c r="N54" s="44" t="str">
        <f t="shared" ca="1" si="22"/>
        <v/>
      </c>
      <c r="O54" s="70" t="str">
        <f t="shared" ca="1" si="23"/>
        <v/>
      </c>
      <c r="P54" s="43">
        <v>44378</v>
      </c>
      <c r="Q54" s="40">
        <v>0</v>
      </c>
      <c r="R54" s="40">
        <f t="shared" si="32"/>
        <v>0</v>
      </c>
      <c r="S54" s="40">
        <f t="shared" si="32"/>
        <v>0</v>
      </c>
      <c r="T54" s="40">
        <f t="shared" si="3"/>
        <v>0</v>
      </c>
      <c r="U54" s="40">
        <f t="shared" si="4"/>
        <v>0</v>
      </c>
      <c r="V54" s="40">
        <f t="shared" ca="1" si="5"/>
        <v>0</v>
      </c>
      <c r="W54" s="40">
        <f t="shared" ca="1" si="6"/>
        <v>0</v>
      </c>
      <c r="X54" s="40">
        <f t="shared" ca="1" si="24"/>
        <v>0</v>
      </c>
      <c r="Y54" s="40">
        <f t="shared" ca="1" si="25"/>
        <v>0</v>
      </c>
      <c r="Z54" s="40">
        <f t="shared" ca="1" si="26"/>
        <v>0</v>
      </c>
      <c r="AA54" s="40">
        <f t="shared" ca="1" si="27"/>
        <v>0</v>
      </c>
      <c r="AB54" s="40">
        <f t="shared" si="11"/>
        <v>0</v>
      </c>
      <c r="AC54" s="40">
        <f t="shared" si="12"/>
        <v>0</v>
      </c>
      <c r="AD54" s="40">
        <f t="shared" ca="1" si="28"/>
        <v>0</v>
      </c>
      <c r="AE54" s="40">
        <f t="shared" ca="1" si="29"/>
        <v>0</v>
      </c>
      <c r="AF54" s="40">
        <f t="shared" ca="1" si="30"/>
        <v>0</v>
      </c>
      <c r="AG54" s="40">
        <f t="shared" ca="1" si="31"/>
        <v>0</v>
      </c>
      <c r="AH54" s="40">
        <f t="shared" ca="1" si="17"/>
        <v>0</v>
      </c>
      <c r="AI54" s="40">
        <f t="shared" ca="1" si="18"/>
        <v>0</v>
      </c>
      <c r="AJ54" s="40">
        <f t="shared" ca="1" si="19"/>
        <v>0</v>
      </c>
      <c r="AK54" s="40">
        <f t="shared" ca="1" si="20"/>
        <v>0</v>
      </c>
    </row>
    <row r="55" spans="1:37" x14ac:dyDescent="0.25">
      <c r="A55" s="61"/>
      <c r="B55" s="61"/>
      <c r="C55" s="61"/>
      <c r="D55" s="61"/>
      <c r="E55" s="61"/>
      <c r="F55" s="61"/>
      <c r="G55" s="66"/>
      <c r="H55" s="61"/>
      <c r="I55" s="62"/>
      <c r="J55" s="64"/>
      <c r="K55" s="61"/>
      <c r="L55" s="61"/>
      <c r="M55" s="61"/>
      <c r="N55" s="44" t="str">
        <f t="shared" ca="1" si="22"/>
        <v/>
      </c>
      <c r="O55" s="70" t="str">
        <f t="shared" ca="1" si="23"/>
        <v/>
      </c>
      <c r="P55" s="43">
        <v>44378</v>
      </c>
      <c r="Q55" s="40">
        <v>0</v>
      </c>
      <c r="R55" s="40">
        <f t="shared" si="32"/>
        <v>0</v>
      </c>
      <c r="S55" s="40">
        <f t="shared" si="32"/>
        <v>0</v>
      </c>
      <c r="T55" s="40">
        <f t="shared" si="3"/>
        <v>0</v>
      </c>
      <c r="U55" s="40">
        <f t="shared" si="4"/>
        <v>0</v>
      </c>
      <c r="V55" s="40">
        <f t="shared" ca="1" si="5"/>
        <v>0</v>
      </c>
      <c r="W55" s="40">
        <f t="shared" ca="1" si="6"/>
        <v>0</v>
      </c>
      <c r="X55" s="40">
        <f t="shared" ca="1" si="24"/>
        <v>0</v>
      </c>
      <c r="Y55" s="40">
        <f t="shared" ca="1" si="25"/>
        <v>0</v>
      </c>
      <c r="Z55" s="40">
        <f t="shared" ca="1" si="26"/>
        <v>0</v>
      </c>
      <c r="AA55" s="40">
        <f t="shared" ca="1" si="27"/>
        <v>0</v>
      </c>
      <c r="AB55" s="40">
        <f t="shared" si="11"/>
        <v>0</v>
      </c>
      <c r="AC55" s="40">
        <f t="shared" si="12"/>
        <v>0</v>
      </c>
      <c r="AD55" s="40">
        <f t="shared" ca="1" si="28"/>
        <v>0</v>
      </c>
      <c r="AE55" s="40">
        <f t="shared" ca="1" si="29"/>
        <v>0</v>
      </c>
      <c r="AF55" s="40">
        <f t="shared" ca="1" si="30"/>
        <v>0</v>
      </c>
      <c r="AG55" s="40">
        <f t="shared" ca="1" si="31"/>
        <v>0</v>
      </c>
      <c r="AH55" s="40">
        <f t="shared" ca="1" si="17"/>
        <v>0</v>
      </c>
      <c r="AI55" s="40">
        <f t="shared" ca="1" si="18"/>
        <v>0</v>
      </c>
      <c r="AJ55" s="40">
        <f t="shared" ca="1" si="19"/>
        <v>0</v>
      </c>
      <c r="AK55" s="40">
        <f t="shared" ca="1" si="20"/>
        <v>0</v>
      </c>
    </row>
    <row r="56" spans="1:37" x14ac:dyDescent="0.25">
      <c r="A56" s="61"/>
      <c r="B56" s="61"/>
      <c r="C56" s="61"/>
      <c r="D56" s="61"/>
      <c r="E56" s="61"/>
      <c r="F56" s="61"/>
      <c r="G56" s="66"/>
      <c r="H56" s="61"/>
      <c r="I56" s="62"/>
      <c r="J56" s="64"/>
      <c r="K56" s="61"/>
      <c r="L56" s="61"/>
      <c r="M56" s="61"/>
      <c r="N56" s="44" t="str">
        <f t="shared" ca="1" si="22"/>
        <v/>
      </c>
      <c r="O56" s="70" t="str">
        <f t="shared" ca="1" si="23"/>
        <v/>
      </c>
      <c r="P56" s="43">
        <v>44378</v>
      </c>
      <c r="Q56" s="40">
        <v>0</v>
      </c>
      <c r="R56" s="40">
        <f t="shared" si="32"/>
        <v>0</v>
      </c>
      <c r="S56" s="40">
        <f t="shared" si="32"/>
        <v>0</v>
      </c>
      <c r="T56" s="40">
        <f t="shared" si="3"/>
        <v>0</v>
      </c>
      <c r="U56" s="40">
        <f t="shared" si="4"/>
        <v>0</v>
      </c>
      <c r="V56" s="40">
        <f t="shared" ca="1" si="5"/>
        <v>0</v>
      </c>
      <c r="W56" s="40">
        <f t="shared" ca="1" si="6"/>
        <v>0</v>
      </c>
      <c r="X56" s="40">
        <f t="shared" ca="1" si="24"/>
        <v>0</v>
      </c>
      <c r="Y56" s="40">
        <f t="shared" ca="1" si="25"/>
        <v>0</v>
      </c>
      <c r="Z56" s="40">
        <f t="shared" ca="1" si="26"/>
        <v>0</v>
      </c>
      <c r="AA56" s="40">
        <f t="shared" ca="1" si="27"/>
        <v>0</v>
      </c>
      <c r="AB56" s="40">
        <f t="shared" si="11"/>
        <v>0</v>
      </c>
      <c r="AC56" s="40">
        <f t="shared" si="12"/>
        <v>0</v>
      </c>
      <c r="AD56" s="40">
        <f t="shared" ca="1" si="28"/>
        <v>0</v>
      </c>
      <c r="AE56" s="40">
        <f t="shared" ca="1" si="29"/>
        <v>0</v>
      </c>
      <c r="AF56" s="40">
        <f t="shared" ca="1" si="30"/>
        <v>0</v>
      </c>
      <c r="AG56" s="40">
        <f t="shared" ca="1" si="31"/>
        <v>0</v>
      </c>
      <c r="AH56" s="40">
        <f t="shared" ca="1" si="17"/>
        <v>0</v>
      </c>
      <c r="AI56" s="40">
        <f t="shared" ca="1" si="18"/>
        <v>0</v>
      </c>
      <c r="AJ56" s="40">
        <f t="shared" ca="1" si="19"/>
        <v>0</v>
      </c>
      <c r="AK56" s="40">
        <f t="shared" ca="1" si="20"/>
        <v>0</v>
      </c>
    </row>
    <row r="57" spans="1:37" x14ac:dyDescent="0.25">
      <c r="A57" s="61"/>
      <c r="B57" s="61"/>
      <c r="C57" s="61"/>
      <c r="D57" s="61"/>
      <c r="E57" s="61"/>
      <c r="F57" s="61"/>
      <c r="G57" s="66"/>
      <c r="H57" s="61"/>
      <c r="I57" s="62"/>
      <c r="J57" s="64"/>
      <c r="K57" s="61"/>
      <c r="L57" s="61"/>
      <c r="M57" s="61"/>
      <c r="N57" s="44" t="str">
        <f t="shared" ca="1" si="22"/>
        <v/>
      </c>
      <c r="O57" s="70" t="str">
        <f t="shared" ca="1" si="23"/>
        <v/>
      </c>
      <c r="P57" s="43">
        <v>44378</v>
      </c>
      <c r="Q57" s="40">
        <v>0</v>
      </c>
      <c r="R57" s="40">
        <f t="shared" si="32"/>
        <v>0</v>
      </c>
      <c r="S57" s="40">
        <f t="shared" si="32"/>
        <v>0</v>
      </c>
      <c r="T57" s="40">
        <f t="shared" si="3"/>
        <v>0</v>
      </c>
      <c r="U57" s="40">
        <f t="shared" si="4"/>
        <v>0</v>
      </c>
      <c r="V57" s="40">
        <f t="shared" ca="1" si="5"/>
        <v>0</v>
      </c>
      <c r="W57" s="40">
        <f t="shared" ca="1" si="6"/>
        <v>0</v>
      </c>
      <c r="X57" s="40">
        <f t="shared" ca="1" si="24"/>
        <v>0</v>
      </c>
      <c r="Y57" s="40">
        <f t="shared" ca="1" si="25"/>
        <v>0</v>
      </c>
      <c r="Z57" s="40">
        <f t="shared" ca="1" si="26"/>
        <v>0</v>
      </c>
      <c r="AA57" s="40">
        <f t="shared" ca="1" si="27"/>
        <v>0</v>
      </c>
      <c r="AB57" s="40">
        <f t="shared" si="11"/>
        <v>0</v>
      </c>
      <c r="AC57" s="40">
        <f t="shared" si="12"/>
        <v>0</v>
      </c>
      <c r="AD57" s="40">
        <f t="shared" ca="1" si="28"/>
        <v>0</v>
      </c>
      <c r="AE57" s="40">
        <f t="shared" ca="1" si="29"/>
        <v>0</v>
      </c>
      <c r="AF57" s="40">
        <f t="shared" ca="1" si="30"/>
        <v>0</v>
      </c>
      <c r="AG57" s="40">
        <f t="shared" ca="1" si="31"/>
        <v>0</v>
      </c>
      <c r="AH57" s="40">
        <f t="shared" ca="1" si="17"/>
        <v>0</v>
      </c>
      <c r="AI57" s="40">
        <f t="shared" ca="1" si="18"/>
        <v>0</v>
      </c>
      <c r="AJ57" s="40">
        <f t="shared" ca="1" si="19"/>
        <v>0</v>
      </c>
      <c r="AK57" s="40">
        <f t="shared" ca="1" si="20"/>
        <v>0</v>
      </c>
    </row>
    <row r="58" spans="1:37" x14ac:dyDescent="0.25">
      <c r="A58" s="61"/>
      <c r="B58" s="61"/>
      <c r="C58" s="61"/>
      <c r="D58" s="61"/>
      <c r="E58" s="61"/>
      <c r="F58" s="61"/>
      <c r="G58" s="66"/>
      <c r="H58" s="61"/>
      <c r="I58" s="62"/>
      <c r="J58" s="64"/>
      <c r="K58" s="61"/>
      <c r="L58" s="61"/>
      <c r="M58" s="61"/>
      <c r="N58" s="44" t="str">
        <f t="shared" ca="1" si="22"/>
        <v/>
      </c>
      <c r="O58" s="70" t="str">
        <f t="shared" ca="1" si="23"/>
        <v/>
      </c>
      <c r="P58" s="43">
        <v>44378</v>
      </c>
      <c r="Q58" s="40">
        <v>0</v>
      </c>
      <c r="R58" s="40">
        <f t="shared" si="32"/>
        <v>0</v>
      </c>
      <c r="S58" s="40">
        <f t="shared" si="32"/>
        <v>0</v>
      </c>
      <c r="T58" s="40">
        <f t="shared" si="3"/>
        <v>0</v>
      </c>
      <c r="U58" s="40">
        <f t="shared" si="4"/>
        <v>0</v>
      </c>
      <c r="V58" s="40">
        <f t="shared" ca="1" si="5"/>
        <v>0</v>
      </c>
      <c r="W58" s="40">
        <f t="shared" ca="1" si="6"/>
        <v>0</v>
      </c>
      <c r="X58" s="40">
        <f t="shared" ca="1" si="24"/>
        <v>0</v>
      </c>
      <c r="Y58" s="40">
        <f t="shared" ca="1" si="25"/>
        <v>0</v>
      </c>
      <c r="Z58" s="40">
        <f t="shared" ca="1" si="26"/>
        <v>0</v>
      </c>
      <c r="AA58" s="40">
        <f t="shared" ca="1" si="27"/>
        <v>0</v>
      </c>
      <c r="AB58" s="40">
        <f t="shared" si="11"/>
        <v>0</v>
      </c>
      <c r="AC58" s="40">
        <f t="shared" si="12"/>
        <v>0</v>
      </c>
      <c r="AD58" s="40">
        <f t="shared" ca="1" si="28"/>
        <v>0</v>
      </c>
      <c r="AE58" s="40">
        <f t="shared" ca="1" si="29"/>
        <v>0</v>
      </c>
      <c r="AF58" s="40">
        <f t="shared" ca="1" si="30"/>
        <v>0</v>
      </c>
      <c r="AG58" s="40">
        <f t="shared" ca="1" si="31"/>
        <v>0</v>
      </c>
      <c r="AH58" s="40">
        <f t="shared" ca="1" si="17"/>
        <v>0</v>
      </c>
      <c r="AI58" s="40">
        <f t="shared" ca="1" si="18"/>
        <v>0</v>
      </c>
      <c r="AJ58" s="40">
        <f t="shared" ca="1" si="19"/>
        <v>0</v>
      </c>
      <c r="AK58" s="40">
        <f t="shared" ca="1" si="20"/>
        <v>0</v>
      </c>
    </row>
    <row r="59" spans="1:37" x14ac:dyDescent="0.25">
      <c r="A59" s="61"/>
      <c r="B59" s="61"/>
      <c r="C59" s="61"/>
      <c r="D59" s="61"/>
      <c r="E59" s="61"/>
      <c r="F59" s="61"/>
      <c r="G59" s="66"/>
      <c r="H59" s="61"/>
      <c r="I59" s="62"/>
      <c r="J59" s="64"/>
      <c r="K59" s="61"/>
      <c r="L59" s="61"/>
      <c r="M59" s="61"/>
      <c r="N59" s="44" t="str">
        <f t="shared" ca="1" si="22"/>
        <v/>
      </c>
      <c r="O59" s="70" t="str">
        <f t="shared" ca="1" si="23"/>
        <v/>
      </c>
      <c r="P59" s="43">
        <v>44378</v>
      </c>
      <c r="Q59" s="40">
        <v>0</v>
      </c>
      <c r="R59" s="40">
        <f t="shared" si="32"/>
        <v>0</v>
      </c>
      <c r="S59" s="40">
        <f t="shared" si="32"/>
        <v>0</v>
      </c>
      <c r="T59" s="40">
        <f t="shared" si="3"/>
        <v>0</v>
      </c>
      <c r="U59" s="40">
        <f t="shared" si="4"/>
        <v>0</v>
      </c>
      <c r="V59" s="40">
        <f t="shared" ca="1" si="5"/>
        <v>0</v>
      </c>
      <c r="W59" s="40">
        <f t="shared" ca="1" si="6"/>
        <v>0</v>
      </c>
      <c r="X59" s="40">
        <f t="shared" ca="1" si="24"/>
        <v>0</v>
      </c>
      <c r="Y59" s="40">
        <f t="shared" ca="1" si="25"/>
        <v>0</v>
      </c>
      <c r="Z59" s="40">
        <f t="shared" ca="1" si="26"/>
        <v>0</v>
      </c>
      <c r="AA59" s="40">
        <f t="shared" ca="1" si="27"/>
        <v>0</v>
      </c>
      <c r="AB59" s="40">
        <f t="shared" si="11"/>
        <v>0</v>
      </c>
      <c r="AC59" s="40">
        <f t="shared" si="12"/>
        <v>0</v>
      </c>
      <c r="AD59" s="40">
        <f t="shared" ca="1" si="28"/>
        <v>0</v>
      </c>
      <c r="AE59" s="40">
        <f t="shared" ca="1" si="29"/>
        <v>0</v>
      </c>
      <c r="AF59" s="40">
        <f t="shared" ca="1" si="30"/>
        <v>0</v>
      </c>
      <c r="AG59" s="40">
        <f t="shared" ca="1" si="31"/>
        <v>0</v>
      </c>
      <c r="AH59" s="40">
        <f t="shared" ca="1" si="17"/>
        <v>0</v>
      </c>
      <c r="AI59" s="40">
        <f t="shared" ca="1" si="18"/>
        <v>0</v>
      </c>
      <c r="AJ59" s="40">
        <f t="shared" ca="1" si="19"/>
        <v>0</v>
      </c>
      <c r="AK59" s="40">
        <f t="shared" ca="1" si="20"/>
        <v>0</v>
      </c>
    </row>
    <row r="60" spans="1:37" x14ac:dyDescent="0.25">
      <c r="A60" s="61"/>
      <c r="B60" s="61"/>
      <c r="C60" s="61"/>
      <c r="D60" s="61"/>
      <c r="E60" s="61"/>
      <c r="F60" s="61"/>
      <c r="G60" s="66"/>
      <c r="H60" s="61"/>
      <c r="I60" s="62"/>
      <c r="J60" s="64"/>
      <c r="K60" s="61"/>
      <c r="L60" s="61"/>
      <c r="M60" s="61"/>
      <c r="N60" s="44" t="str">
        <f t="shared" ca="1" si="22"/>
        <v/>
      </c>
      <c r="O60" s="70" t="str">
        <f t="shared" ca="1" si="23"/>
        <v/>
      </c>
      <c r="P60" s="43">
        <v>44378</v>
      </c>
      <c r="Q60" s="40">
        <v>0</v>
      </c>
      <c r="R60" s="40">
        <f t="shared" si="32"/>
        <v>0</v>
      </c>
      <c r="S60" s="40">
        <f t="shared" si="32"/>
        <v>0</v>
      </c>
      <c r="T60" s="40">
        <f t="shared" si="3"/>
        <v>0</v>
      </c>
      <c r="U60" s="40">
        <f t="shared" si="4"/>
        <v>0</v>
      </c>
      <c r="V60" s="40">
        <f t="shared" ca="1" si="5"/>
        <v>0</v>
      </c>
      <c r="W60" s="40">
        <f t="shared" ca="1" si="6"/>
        <v>0</v>
      </c>
      <c r="X60" s="40">
        <f t="shared" ca="1" si="24"/>
        <v>0</v>
      </c>
      <c r="Y60" s="40">
        <f t="shared" ca="1" si="25"/>
        <v>0</v>
      </c>
      <c r="Z60" s="40">
        <f t="shared" ca="1" si="26"/>
        <v>0</v>
      </c>
      <c r="AA60" s="40">
        <f t="shared" ca="1" si="27"/>
        <v>0</v>
      </c>
      <c r="AB60" s="40">
        <f t="shared" si="11"/>
        <v>0</v>
      </c>
      <c r="AC60" s="40">
        <f t="shared" si="12"/>
        <v>0</v>
      </c>
      <c r="AD60" s="40">
        <f t="shared" ca="1" si="28"/>
        <v>0</v>
      </c>
      <c r="AE60" s="40">
        <f t="shared" ca="1" si="29"/>
        <v>0</v>
      </c>
      <c r="AF60" s="40">
        <f t="shared" ca="1" si="30"/>
        <v>0</v>
      </c>
      <c r="AG60" s="40">
        <f t="shared" ca="1" si="31"/>
        <v>0</v>
      </c>
      <c r="AH60" s="40">
        <f t="shared" ca="1" si="17"/>
        <v>0</v>
      </c>
      <c r="AI60" s="40">
        <f t="shared" ca="1" si="18"/>
        <v>0</v>
      </c>
      <c r="AJ60" s="40">
        <f t="shared" ca="1" si="19"/>
        <v>0</v>
      </c>
      <c r="AK60" s="40">
        <f t="shared" ca="1" si="20"/>
        <v>0</v>
      </c>
    </row>
    <row r="61" spans="1:37" x14ac:dyDescent="0.25">
      <c r="A61" s="61"/>
      <c r="B61" s="61"/>
      <c r="C61" s="61"/>
      <c r="D61" s="61"/>
      <c r="E61" s="61"/>
      <c r="F61" s="61"/>
      <c r="G61" s="66"/>
      <c r="H61" s="61"/>
      <c r="I61" s="62"/>
      <c r="J61" s="64"/>
      <c r="K61" s="61"/>
      <c r="L61" s="61"/>
      <c r="M61" s="61"/>
      <c r="N61" s="44" t="str">
        <f t="shared" ca="1" si="22"/>
        <v/>
      </c>
      <c r="O61" s="70" t="str">
        <f t="shared" ca="1" si="23"/>
        <v/>
      </c>
      <c r="P61" s="43">
        <v>44378</v>
      </c>
      <c r="Q61" s="40">
        <v>0</v>
      </c>
      <c r="R61" s="40">
        <f t="shared" si="32"/>
        <v>0</v>
      </c>
      <c r="S61" s="40">
        <f t="shared" si="32"/>
        <v>0</v>
      </c>
      <c r="T61" s="40">
        <f t="shared" si="3"/>
        <v>0</v>
      </c>
      <c r="U61" s="40">
        <f t="shared" si="4"/>
        <v>0</v>
      </c>
      <c r="V61" s="40">
        <f t="shared" ca="1" si="5"/>
        <v>0</v>
      </c>
      <c r="W61" s="40">
        <f t="shared" ca="1" si="6"/>
        <v>0</v>
      </c>
      <c r="X61" s="40">
        <f t="shared" ca="1" si="24"/>
        <v>0</v>
      </c>
      <c r="Y61" s="40">
        <f t="shared" ca="1" si="25"/>
        <v>0</v>
      </c>
      <c r="Z61" s="40">
        <f t="shared" ca="1" si="26"/>
        <v>0</v>
      </c>
      <c r="AA61" s="40">
        <f t="shared" ca="1" si="27"/>
        <v>0</v>
      </c>
      <c r="AB61" s="40">
        <f t="shared" si="11"/>
        <v>0</v>
      </c>
      <c r="AC61" s="40">
        <f t="shared" si="12"/>
        <v>0</v>
      </c>
      <c r="AD61" s="40">
        <f t="shared" ca="1" si="28"/>
        <v>0</v>
      </c>
      <c r="AE61" s="40">
        <f t="shared" ca="1" si="29"/>
        <v>0</v>
      </c>
      <c r="AF61" s="40">
        <f t="shared" ca="1" si="30"/>
        <v>0</v>
      </c>
      <c r="AG61" s="40">
        <f t="shared" ca="1" si="31"/>
        <v>0</v>
      </c>
      <c r="AH61" s="40">
        <f t="shared" ca="1" si="17"/>
        <v>0</v>
      </c>
      <c r="AI61" s="40">
        <f t="shared" ca="1" si="18"/>
        <v>0</v>
      </c>
      <c r="AJ61" s="40">
        <f t="shared" ca="1" si="19"/>
        <v>0</v>
      </c>
      <c r="AK61" s="40">
        <f t="shared" ca="1" si="20"/>
        <v>0</v>
      </c>
    </row>
    <row r="62" spans="1:37" x14ac:dyDescent="0.25">
      <c r="A62" s="61"/>
      <c r="B62" s="61"/>
      <c r="C62" s="61"/>
      <c r="D62" s="61"/>
      <c r="E62" s="61"/>
      <c r="F62" s="61"/>
      <c r="G62" s="66"/>
      <c r="H62" s="61"/>
      <c r="I62" s="62"/>
      <c r="J62" s="64"/>
      <c r="K62" s="61"/>
      <c r="L62" s="61"/>
      <c r="M62" s="61"/>
      <c r="N62" s="44" t="str">
        <f t="shared" ca="1" si="22"/>
        <v/>
      </c>
      <c r="O62" s="70" t="str">
        <f t="shared" ca="1" si="23"/>
        <v/>
      </c>
      <c r="P62" s="43">
        <v>44378</v>
      </c>
      <c r="Q62" s="40">
        <v>0</v>
      </c>
      <c r="R62" s="40">
        <f t="shared" si="32"/>
        <v>0</v>
      </c>
      <c r="S62" s="40">
        <f t="shared" si="32"/>
        <v>0</v>
      </c>
      <c r="T62" s="40">
        <f t="shared" si="3"/>
        <v>0</v>
      </c>
      <c r="U62" s="40">
        <f t="shared" si="4"/>
        <v>0</v>
      </c>
      <c r="V62" s="40">
        <f t="shared" ca="1" si="5"/>
        <v>0</v>
      </c>
      <c r="W62" s="40">
        <f t="shared" ca="1" si="6"/>
        <v>0</v>
      </c>
      <c r="X62" s="40">
        <f t="shared" ca="1" si="24"/>
        <v>0</v>
      </c>
      <c r="Y62" s="40">
        <f t="shared" ca="1" si="25"/>
        <v>0</v>
      </c>
      <c r="Z62" s="40">
        <f t="shared" ca="1" si="26"/>
        <v>0</v>
      </c>
      <c r="AA62" s="40">
        <f t="shared" ca="1" si="27"/>
        <v>0</v>
      </c>
      <c r="AB62" s="40">
        <f t="shared" si="11"/>
        <v>0</v>
      </c>
      <c r="AC62" s="40">
        <f t="shared" si="12"/>
        <v>0</v>
      </c>
      <c r="AD62" s="40">
        <f t="shared" ca="1" si="28"/>
        <v>0</v>
      </c>
      <c r="AE62" s="40">
        <f t="shared" ca="1" si="29"/>
        <v>0</v>
      </c>
      <c r="AF62" s="40">
        <f t="shared" ca="1" si="30"/>
        <v>0</v>
      </c>
      <c r="AG62" s="40">
        <f t="shared" ca="1" si="31"/>
        <v>0</v>
      </c>
      <c r="AH62" s="40">
        <f t="shared" ca="1" si="17"/>
        <v>0</v>
      </c>
      <c r="AI62" s="40">
        <f t="shared" ca="1" si="18"/>
        <v>0</v>
      </c>
      <c r="AJ62" s="40">
        <f t="shared" ca="1" si="19"/>
        <v>0</v>
      </c>
      <c r="AK62" s="40">
        <f t="shared" ca="1" si="20"/>
        <v>0</v>
      </c>
    </row>
    <row r="63" spans="1:37" x14ac:dyDescent="0.25">
      <c r="A63" s="61"/>
      <c r="B63" s="61"/>
      <c r="C63" s="61"/>
      <c r="D63" s="61"/>
      <c r="E63" s="61"/>
      <c r="F63" s="61"/>
      <c r="G63" s="66"/>
      <c r="H63" s="61"/>
      <c r="I63" s="62"/>
      <c r="J63" s="64"/>
      <c r="K63" s="61"/>
      <c r="L63" s="61"/>
      <c r="M63" s="61"/>
      <c r="N63" s="44" t="str">
        <f t="shared" ca="1" si="22"/>
        <v/>
      </c>
      <c r="O63" s="70" t="str">
        <f t="shared" ca="1" si="23"/>
        <v/>
      </c>
      <c r="P63" s="43">
        <v>44378</v>
      </c>
      <c r="Q63" s="40">
        <v>0</v>
      </c>
      <c r="R63" s="40">
        <f t="shared" ref="R63:S100" si="33">COUNTIF($L63,"Full Year")</f>
        <v>0</v>
      </c>
      <c r="S63" s="40">
        <f t="shared" si="33"/>
        <v>0</v>
      </c>
      <c r="T63" s="40">
        <f t="shared" si="3"/>
        <v>0</v>
      </c>
      <c r="U63" s="40">
        <f t="shared" si="4"/>
        <v>0</v>
      </c>
      <c r="V63" s="40">
        <f t="shared" ca="1" si="5"/>
        <v>0</v>
      </c>
      <c r="W63" s="40">
        <f t="shared" ca="1" si="6"/>
        <v>0</v>
      </c>
      <c r="X63" s="40">
        <f t="shared" ca="1" si="24"/>
        <v>0</v>
      </c>
      <c r="Y63" s="40">
        <f t="shared" ca="1" si="25"/>
        <v>0</v>
      </c>
      <c r="Z63" s="40">
        <f t="shared" ca="1" si="26"/>
        <v>0</v>
      </c>
      <c r="AA63" s="40">
        <f t="shared" ca="1" si="27"/>
        <v>0</v>
      </c>
      <c r="AB63" s="40">
        <f t="shared" si="11"/>
        <v>0</v>
      </c>
      <c r="AC63" s="40">
        <f t="shared" si="12"/>
        <v>0</v>
      </c>
      <c r="AD63" s="40">
        <f t="shared" ca="1" si="28"/>
        <v>0</v>
      </c>
      <c r="AE63" s="40">
        <f t="shared" ca="1" si="29"/>
        <v>0</v>
      </c>
      <c r="AF63" s="40">
        <f t="shared" ca="1" si="30"/>
        <v>0</v>
      </c>
      <c r="AG63" s="40">
        <f t="shared" ca="1" si="31"/>
        <v>0</v>
      </c>
      <c r="AH63" s="40">
        <f t="shared" ca="1" si="17"/>
        <v>0</v>
      </c>
      <c r="AI63" s="40">
        <f t="shared" ca="1" si="18"/>
        <v>0</v>
      </c>
      <c r="AJ63" s="40">
        <f t="shared" ca="1" si="19"/>
        <v>0</v>
      </c>
      <c r="AK63" s="40">
        <f t="shared" ca="1" si="20"/>
        <v>0</v>
      </c>
    </row>
    <row r="64" spans="1:37" x14ac:dyDescent="0.25">
      <c r="A64" s="61"/>
      <c r="B64" s="61"/>
      <c r="C64" s="61"/>
      <c r="D64" s="61"/>
      <c r="E64" s="61"/>
      <c r="F64" s="61"/>
      <c r="G64" s="66"/>
      <c r="H64" s="61"/>
      <c r="I64" s="62"/>
      <c r="J64" s="64"/>
      <c r="K64" s="61"/>
      <c r="L64" s="61"/>
      <c r="M64" s="61"/>
      <c r="N64" s="44" t="str">
        <f t="shared" ca="1" si="22"/>
        <v/>
      </c>
      <c r="O64" s="70" t="str">
        <f t="shared" ca="1" si="23"/>
        <v/>
      </c>
      <c r="P64" s="43">
        <v>44378</v>
      </c>
      <c r="Q64" s="40">
        <v>0</v>
      </c>
      <c r="R64" s="40">
        <f t="shared" si="33"/>
        <v>0</v>
      </c>
      <c r="S64" s="40">
        <f t="shared" si="33"/>
        <v>0</v>
      </c>
      <c r="T64" s="40">
        <f t="shared" si="3"/>
        <v>0</v>
      </c>
      <c r="U64" s="40">
        <f t="shared" si="4"/>
        <v>0</v>
      </c>
      <c r="V64" s="40">
        <f t="shared" ca="1" si="5"/>
        <v>0</v>
      </c>
      <c r="W64" s="40">
        <f t="shared" ca="1" si="6"/>
        <v>0</v>
      </c>
      <c r="X64" s="40">
        <f t="shared" ca="1" si="24"/>
        <v>0</v>
      </c>
      <c r="Y64" s="40">
        <f t="shared" ca="1" si="25"/>
        <v>0</v>
      </c>
      <c r="Z64" s="40">
        <f t="shared" ca="1" si="26"/>
        <v>0</v>
      </c>
      <c r="AA64" s="40">
        <f t="shared" ca="1" si="27"/>
        <v>0</v>
      </c>
      <c r="AB64" s="40">
        <f t="shared" si="11"/>
        <v>0</v>
      </c>
      <c r="AC64" s="40">
        <f t="shared" si="12"/>
        <v>0</v>
      </c>
      <c r="AD64" s="40">
        <f t="shared" ca="1" si="28"/>
        <v>0</v>
      </c>
      <c r="AE64" s="40">
        <f t="shared" ca="1" si="29"/>
        <v>0</v>
      </c>
      <c r="AF64" s="40">
        <f t="shared" ca="1" si="30"/>
        <v>0</v>
      </c>
      <c r="AG64" s="40">
        <f t="shared" ca="1" si="31"/>
        <v>0</v>
      </c>
      <c r="AH64" s="40">
        <f t="shared" ca="1" si="17"/>
        <v>0</v>
      </c>
      <c r="AI64" s="40">
        <f t="shared" ca="1" si="18"/>
        <v>0</v>
      </c>
      <c r="AJ64" s="40">
        <f t="shared" ca="1" si="19"/>
        <v>0</v>
      </c>
      <c r="AK64" s="40">
        <f t="shared" ca="1" si="20"/>
        <v>0</v>
      </c>
    </row>
    <row r="65" spans="1:37" x14ac:dyDescent="0.25">
      <c r="A65" s="61"/>
      <c r="B65" s="61"/>
      <c r="C65" s="61"/>
      <c r="D65" s="61"/>
      <c r="E65" s="61"/>
      <c r="F65" s="61"/>
      <c r="G65" s="66"/>
      <c r="H65" s="61"/>
      <c r="I65" s="62"/>
      <c r="J65" s="64"/>
      <c r="K65" s="61"/>
      <c r="L65" s="61"/>
      <c r="M65" s="61"/>
      <c r="N65" s="44" t="str">
        <f t="shared" ca="1" si="22"/>
        <v/>
      </c>
      <c r="O65" s="70" t="str">
        <f t="shared" ca="1" si="23"/>
        <v/>
      </c>
      <c r="P65" s="43">
        <v>44378</v>
      </c>
      <c r="Q65" s="40">
        <v>0</v>
      </c>
      <c r="R65" s="40">
        <f t="shared" si="33"/>
        <v>0</v>
      </c>
      <c r="S65" s="40">
        <f t="shared" si="33"/>
        <v>0</v>
      </c>
      <c r="T65" s="40">
        <f t="shared" si="3"/>
        <v>0</v>
      </c>
      <c r="U65" s="40">
        <f t="shared" si="4"/>
        <v>0</v>
      </c>
      <c r="V65" s="40">
        <f t="shared" ca="1" si="5"/>
        <v>0</v>
      </c>
      <c r="W65" s="40">
        <f t="shared" ca="1" si="6"/>
        <v>0</v>
      </c>
      <c r="X65" s="40">
        <f t="shared" ca="1" si="24"/>
        <v>0</v>
      </c>
      <c r="Y65" s="40">
        <f t="shared" ca="1" si="25"/>
        <v>0</v>
      </c>
      <c r="Z65" s="40">
        <f t="shared" ca="1" si="26"/>
        <v>0</v>
      </c>
      <c r="AA65" s="40">
        <f t="shared" ca="1" si="27"/>
        <v>0</v>
      </c>
      <c r="AB65" s="40">
        <f t="shared" si="11"/>
        <v>0</v>
      </c>
      <c r="AC65" s="40">
        <f t="shared" si="12"/>
        <v>0</v>
      </c>
      <c r="AD65" s="40">
        <f t="shared" ca="1" si="28"/>
        <v>0</v>
      </c>
      <c r="AE65" s="40">
        <f t="shared" ca="1" si="29"/>
        <v>0</v>
      </c>
      <c r="AF65" s="40">
        <f t="shared" ca="1" si="30"/>
        <v>0</v>
      </c>
      <c r="AG65" s="40">
        <f t="shared" ca="1" si="31"/>
        <v>0</v>
      </c>
      <c r="AH65" s="40">
        <f t="shared" ca="1" si="17"/>
        <v>0</v>
      </c>
      <c r="AI65" s="40">
        <f t="shared" ca="1" si="18"/>
        <v>0</v>
      </c>
      <c r="AJ65" s="40">
        <f t="shared" ca="1" si="19"/>
        <v>0</v>
      </c>
      <c r="AK65" s="40">
        <f t="shared" ca="1" si="20"/>
        <v>0</v>
      </c>
    </row>
    <row r="66" spans="1:37" x14ac:dyDescent="0.25">
      <c r="A66" s="61"/>
      <c r="B66" s="61"/>
      <c r="C66" s="61"/>
      <c r="D66" s="61"/>
      <c r="E66" s="61"/>
      <c r="F66" s="61"/>
      <c r="G66" s="66"/>
      <c r="H66" s="61"/>
      <c r="I66" s="62"/>
      <c r="J66" s="64"/>
      <c r="K66" s="61"/>
      <c r="L66" s="61"/>
      <c r="M66" s="61"/>
      <c r="N66" s="44" t="str">
        <f t="shared" ca="1" si="22"/>
        <v/>
      </c>
      <c r="O66" s="70" t="str">
        <f t="shared" ca="1" si="23"/>
        <v/>
      </c>
      <c r="P66" s="43">
        <v>44378</v>
      </c>
      <c r="Q66" s="40">
        <v>0</v>
      </c>
      <c r="R66" s="40">
        <f t="shared" si="33"/>
        <v>0</v>
      </c>
      <c r="S66" s="40">
        <f t="shared" si="33"/>
        <v>0</v>
      </c>
      <c r="T66" s="40">
        <f t="shared" si="3"/>
        <v>0</v>
      </c>
      <c r="U66" s="40">
        <f t="shared" si="4"/>
        <v>0</v>
      </c>
      <c r="V66" s="40">
        <f t="shared" ca="1" si="5"/>
        <v>0</v>
      </c>
      <c r="W66" s="40">
        <f t="shared" ca="1" si="6"/>
        <v>0</v>
      </c>
      <c r="X66" s="40">
        <f t="shared" ca="1" si="24"/>
        <v>0</v>
      </c>
      <c r="Y66" s="40">
        <f t="shared" ca="1" si="25"/>
        <v>0</v>
      </c>
      <c r="Z66" s="40">
        <f t="shared" ca="1" si="26"/>
        <v>0</v>
      </c>
      <c r="AA66" s="40">
        <f t="shared" ca="1" si="27"/>
        <v>0</v>
      </c>
      <c r="AB66" s="40">
        <f t="shared" si="11"/>
        <v>0</v>
      </c>
      <c r="AC66" s="40">
        <f t="shared" si="12"/>
        <v>0</v>
      </c>
      <c r="AD66" s="40">
        <f t="shared" ca="1" si="28"/>
        <v>0</v>
      </c>
      <c r="AE66" s="40">
        <f t="shared" ca="1" si="29"/>
        <v>0</v>
      </c>
      <c r="AF66" s="40">
        <f t="shared" ca="1" si="30"/>
        <v>0</v>
      </c>
      <c r="AG66" s="40">
        <f t="shared" ca="1" si="31"/>
        <v>0</v>
      </c>
      <c r="AH66" s="40">
        <f t="shared" ca="1" si="17"/>
        <v>0</v>
      </c>
      <c r="AI66" s="40">
        <f t="shared" ca="1" si="18"/>
        <v>0</v>
      </c>
      <c r="AJ66" s="40">
        <f t="shared" ca="1" si="19"/>
        <v>0</v>
      </c>
      <c r="AK66" s="40">
        <f t="shared" ca="1" si="20"/>
        <v>0</v>
      </c>
    </row>
    <row r="67" spans="1:37" x14ac:dyDescent="0.25">
      <c r="A67" s="61"/>
      <c r="B67" s="61"/>
      <c r="C67" s="61"/>
      <c r="D67" s="61"/>
      <c r="E67" s="61"/>
      <c r="F67" s="61"/>
      <c r="G67" s="66"/>
      <c r="H67" s="61"/>
      <c r="I67" s="62"/>
      <c r="J67" s="65"/>
      <c r="K67" s="61"/>
      <c r="L67" s="61"/>
      <c r="M67" s="61"/>
      <c r="N67" s="44" t="str">
        <f t="shared" ref="N67:N100" ca="1" si="34">IF(F67="","",IF(((TODAY()-G67)/365)&lt;16,"Junior","Senior"))</f>
        <v/>
      </c>
      <c r="O67" s="70" t="str">
        <f t="shared" ref="O67:O98" ca="1" si="35">IF(OR(A67="",B67="",C67="",D67="",E67="",F67="",G67="",H67="",N67="",K67="",L67=""),"",IF(K67="Single",IF(X67=1,45,IF(Y67=1,32,IF(Z67=1,10,IF(AA67=1,10,"ERROR")))),IF(OR(AND(AB67=1,D67=D66),AND(OR(AB66=1,AC66=1),D67=D66)),0,IF(AC67=1,52,68))))</f>
        <v/>
      </c>
      <c r="P67" s="43">
        <v>44378</v>
      </c>
      <c r="Q67" s="40">
        <v>0</v>
      </c>
      <c r="R67" s="40">
        <f t="shared" si="33"/>
        <v>0</v>
      </c>
      <c r="S67" s="40">
        <f t="shared" si="33"/>
        <v>0</v>
      </c>
      <c r="T67" s="40">
        <f t="shared" ref="T67:T100" si="36">COUNTIF($K67,"Single")</f>
        <v>0</v>
      </c>
      <c r="U67" s="40">
        <f t="shared" ref="U67:U100" si="37">COUNTIF($K67,"Family")</f>
        <v>0</v>
      </c>
      <c r="V67" s="40">
        <f t="shared" ref="V67:V100" ca="1" si="38">COUNTIF($N67,"Senior")</f>
        <v>0</v>
      </c>
      <c r="W67" s="40">
        <f t="shared" ref="W67:W100" ca="1" si="39">COUNTIF($N67,"Junior")</f>
        <v>0</v>
      </c>
      <c r="X67" s="40">
        <f t="shared" ref="X67:X100" ca="1" si="40">IF(SUM(COUNTIF($N67,"Senior"),COUNTIF($K67,"Single"),COUNTIF($L67,"Full Year"))=3,1,0)</f>
        <v>0</v>
      </c>
      <c r="Y67" s="40">
        <f t="shared" ref="Y67:Y100" ca="1" si="41">IF(SUM(COUNTIF($N67,"Senior"),COUNTIF($K67,"Single"),COUNTIF($L67,"Half Year"))=3,1,0)</f>
        <v>0</v>
      </c>
      <c r="Z67" s="40">
        <f t="shared" ref="Z67:Z100" ca="1" si="42">IF(SUM(COUNTIF($N67,"Junior"),COUNTIF($K67,"Single"),COUNTIF($L67,"Full Year"))=3,1,0)</f>
        <v>0</v>
      </c>
      <c r="AA67" s="40">
        <f t="shared" ref="AA67:AA100" ca="1" si="43">IF(SUM(COUNTIF($N67,"Junior"),COUNTIF($K67,"Single"),COUNTIF($L67,"Half Year"))=3,1,0)</f>
        <v>0</v>
      </c>
      <c r="AB67" s="40">
        <f t="shared" ref="AB67:AB100" si="44">IF(SUM(COUNTIF($K67,"Family"),COUNTIF($L67,"Full Year"))=2,1,0)</f>
        <v>0</v>
      </c>
      <c r="AC67" s="40">
        <f t="shared" ref="AC67:AC100" si="45">IF(SUM(COUNTIF($K67,"Family"),COUNTIF($L67,"Half Year"))=2,1,0)</f>
        <v>0</v>
      </c>
      <c r="AD67" s="40">
        <f t="shared" ref="AD67:AD100" ca="1" si="46">IF(SUM(COUNTIF($N67,"Senior"),COUNTIF($K67,"Family"),COUNTIF($L67,"Full Year"))=3,1,0)</f>
        <v>0</v>
      </c>
      <c r="AE67" s="40">
        <f t="shared" ref="AE67:AE100" ca="1" si="47">IF(SUM(COUNTIF($N67,"Senior"),COUNTIF($K67,"Family"),COUNTIF($L67,"Half Year"))=3,1,0)</f>
        <v>0</v>
      </c>
      <c r="AF67" s="40">
        <f t="shared" ref="AF67:AF100" ca="1" si="48">IF(SUM(COUNTIF($N67,"Junior"),COUNTIF($K67,"Family"),COUNTIF($L67,"Full Year"))=3,1,0)</f>
        <v>0</v>
      </c>
      <c r="AG67" s="40">
        <f t="shared" ref="AG67:AG100" ca="1" si="49">IF(SUM(COUNTIF($N67,"Junior"),COUNTIF($K67,"Family"),COUNTIF($L67,"Half Year"))=3,1,0)</f>
        <v>0</v>
      </c>
      <c r="AH67" s="40">
        <f t="shared" ca="1" si="17"/>
        <v>0</v>
      </c>
      <c r="AI67" s="40">
        <f t="shared" ca="1" si="18"/>
        <v>0</v>
      </c>
      <c r="AJ67" s="40">
        <f t="shared" ca="1" si="19"/>
        <v>0</v>
      </c>
      <c r="AK67" s="40">
        <f t="shared" ca="1" si="20"/>
        <v>0</v>
      </c>
    </row>
    <row r="68" spans="1:37" x14ac:dyDescent="0.25">
      <c r="A68" s="61"/>
      <c r="B68" s="61"/>
      <c r="C68" s="61"/>
      <c r="D68" s="61"/>
      <c r="E68" s="61"/>
      <c r="F68" s="61"/>
      <c r="G68" s="66"/>
      <c r="H68" s="61"/>
      <c r="I68" s="62"/>
      <c r="J68" s="64"/>
      <c r="K68" s="61"/>
      <c r="L68" s="61"/>
      <c r="M68" s="61"/>
      <c r="N68" s="44" t="str">
        <f t="shared" ca="1" si="34"/>
        <v/>
      </c>
      <c r="O68" s="70" t="str">
        <f t="shared" ca="1" si="35"/>
        <v/>
      </c>
      <c r="P68" s="43">
        <v>44378</v>
      </c>
      <c r="Q68" s="40">
        <v>0</v>
      </c>
      <c r="R68" s="40">
        <f t="shared" si="33"/>
        <v>0</v>
      </c>
      <c r="S68" s="40">
        <f t="shared" si="33"/>
        <v>0</v>
      </c>
      <c r="T68" s="40">
        <f t="shared" si="36"/>
        <v>0</v>
      </c>
      <c r="U68" s="40">
        <f t="shared" si="37"/>
        <v>0</v>
      </c>
      <c r="V68" s="40">
        <f t="shared" ca="1" si="38"/>
        <v>0</v>
      </c>
      <c r="W68" s="40">
        <f t="shared" ca="1" si="39"/>
        <v>0</v>
      </c>
      <c r="X68" s="40">
        <f t="shared" ca="1" si="40"/>
        <v>0</v>
      </c>
      <c r="Y68" s="40">
        <f t="shared" ca="1" si="41"/>
        <v>0</v>
      </c>
      <c r="Z68" s="40">
        <f t="shared" ca="1" si="42"/>
        <v>0</v>
      </c>
      <c r="AA68" s="40">
        <f t="shared" ca="1" si="43"/>
        <v>0</v>
      </c>
      <c r="AB68" s="40">
        <f t="shared" si="44"/>
        <v>0</v>
      </c>
      <c r="AC68" s="40">
        <f t="shared" si="45"/>
        <v>0</v>
      </c>
      <c r="AD68" s="40">
        <f t="shared" ca="1" si="46"/>
        <v>0</v>
      </c>
      <c r="AE68" s="40">
        <f t="shared" ca="1" si="47"/>
        <v>0</v>
      </c>
      <c r="AF68" s="40">
        <f t="shared" ca="1" si="48"/>
        <v>0</v>
      </c>
      <c r="AG68" s="40">
        <f t="shared" ca="1" si="49"/>
        <v>0</v>
      </c>
      <c r="AH68" s="40">
        <f t="shared" ref="AH68:AH100" ca="1" si="50">COUNTIF(O68,68)</f>
        <v>0</v>
      </c>
      <c r="AI68" s="40">
        <f t="shared" ref="AI68:AI100" ca="1" si="51">COUNTIF(O68,52)</f>
        <v>0</v>
      </c>
      <c r="AJ68" s="40">
        <f t="shared" ref="AJ68:AJ100" ca="1" si="52">IF((M68="Yes")*(N68="Senior")*(L68="Full Year"),1,0)</f>
        <v>0</v>
      </c>
      <c r="AK68" s="40">
        <f t="shared" ref="AK68:AK100" ca="1" si="53">IF((M68="Yes")*(N68="Senior")*(L68="Half Year"),1,0)</f>
        <v>0</v>
      </c>
    </row>
    <row r="69" spans="1:37" x14ac:dyDescent="0.25">
      <c r="A69" s="61"/>
      <c r="B69" s="61"/>
      <c r="C69" s="61"/>
      <c r="D69" s="61"/>
      <c r="E69" s="61"/>
      <c r="F69" s="61"/>
      <c r="G69" s="66"/>
      <c r="H69" s="61"/>
      <c r="I69" s="62"/>
      <c r="J69" s="64"/>
      <c r="K69" s="61"/>
      <c r="L69" s="61"/>
      <c r="M69" s="61"/>
      <c r="N69" s="44" t="str">
        <f t="shared" ca="1" si="34"/>
        <v/>
      </c>
      <c r="O69" s="70" t="str">
        <f t="shared" ca="1" si="35"/>
        <v/>
      </c>
      <c r="P69" s="43">
        <v>44378</v>
      </c>
      <c r="Q69" s="40">
        <v>0</v>
      </c>
      <c r="R69" s="40">
        <f t="shared" si="33"/>
        <v>0</v>
      </c>
      <c r="S69" s="40">
        <f t="shared" si="33"/>
        <v>0</v>
      </c>
      <c r="T69" s="40">
        <f t="shared" si="36"/>
        <v>0</v>
      </c>
      <c r="U69" s="40">
        <f t="shared" si="37"/>
        <v>0</v>
      </c>
      <c r="V69" s="40">
        <f t="shared" ca="1" si="38"/>
        <v>0</v>
      </c>
      <c r="W69" s="40">
        <f t="shared" ca="1" si="39"/>
        <v>0</v>
      </c>
      <c r="X69" s="40">
        <f t="shared" ca="1" si="40"/>
        <v>0</v>
      </c>
      <c r="Y69" s="40">
        <f t="shared" ca="1" si="41"/>
        <v>0</v>
      </c>
      <c r="Z69" s="40">
        <f t="shared" ca="1" si="42"/>
        <v>0</v>
      </c>
      <c r="AA69" s="40">
        <f t="shared" ca="1" si="43"/>
        <v>0</v>
      </c>
      <c r="AB69" s="40">
        <f t="shared" si="44"/>
        <v>0</v>
      </c>
      <c r="AC69" s="40">
        <f t="shared" si="45"/>
        <v>0</v>
      </c>
      <c r="AD69" s="40">
        <f t="shared" ca="1" si="46"/>
        <v>0</v>
      </c>
      <c r="AE69" s="40">
        <f t="shared" ca="1" si="47"/>
        <v>0</v>
      </c>
      <c r="AF69" s="40">
        <f t="shared" ca="1" si="48"/>
        <v>0</v>
      </c>
      <c r="AG69" s="40">
        <f t="shared" ca="1" si="49"/>
        <v>0</v>
      </c>
      <c r="AH69" s="40">
        <f t="shared" ca="1" si="50"/>
        <v>0</v>
      </c>
      <c r="AI69" s="40">
        <f t="shared" ca="1" si="51"/>
        <v>0</v>
      </c>
      <c r="AJ69" s="40">
        <f t="shared" ca="1" si="52"/>
        <v>0</v>
      </c>
      <c r="AK69" s="40">
        <f t="shared" ca="1" si="53"/>
        <v>0</v>
      </c>
    </row>
    <row r="70" spans="1:37" x14ac:dyDescent="0.25">
      <c r="A70" s="61"/>
      <c r="B70" s="61"/>
      <c r="C70" s="61"/>
      <c r="D70" s="61"/>
      <c r="E70" s="61"/>
      <c r="F70" s="61"/>
      <c r="G70" s="66"/>
      <c r="H70" s="61"/>
      <c r="I70" s="62"/>
      <c r="J70" s="64"/>
      <c r="K70" s="61"/>
      <c r="L70" s="61"/>
      <c r="M70" s="61"/>
      <c r="N70" s="44" t="str">
        <f t="shared" ca="1" si="34"/>
        <v/>
      </c>
      <c r="O70" s="70" t="str">
        <f t="shared" ca="1" si="35"/>
        <v/>
      </c>
      <c r="P70" s="43">
        <v>44378</v>
      </c>
      <c r="Q70" s="40">
        <v>0</v>
      </c>
      <c r="R70" s="40">
        <f t="shared" si="33"/>
        <v>0</v>
      </c>
      <c r="S70" s="40">
        <f t="shared" si="33"/>
        <v>0</v>
      </c>
      <c r="T70" s="40">
        <f t="shared" si="36"/>
        <v>0</v>
      </c>
      <c r="U70" s="40">
        <f t="shared" si="37"/>
        <v>0</v>
      </c>
      <c r="V70" s="40">
        <f t="shared" ca="1" si="38"/>
        <v>0</v>
      </c>
      <c r="W70" s="40">
        <f t="shared" ca="1" si="39"/>
        <v>0</v>
      </c>
      <c r="X70" s="40">
        <f t="shared" ca="1" si="40"/>
        <v>0</v>
      </c>
      <c r="Y70" s="40">
        <f t="shared" ca="1" si="41"/>
        <v>0</v>
      </c>
      <c r="Z70" s="40">
        <f t="shared" ca="1" si="42"/>
        <v>0</v>
      </c>
      <c r="AA70" s="40">
        <f t="shared" ca="1" si="43"/>
        <v>0</v>
      </c>
      <c r="AB70" s="40">
        <f t="shared" si="44"/>
        <v>0</v>
      </c>
      <c r="AC70" s="40">
        <f t="shared" si="45"/>
        <v>0</v>
      </c>
      <c r="AD70" s="40">
        <f t="shared" ca="1" si="46"/>
        <v>0</v>
      </c>
      <c r="AE70" s="40">
        <f t="shared" ca="1" si="47"/>
        <v>0</v>
      </c>
      <c r="AF70" s="40">
        <f t="shared" ca="1" si="48"/>
        <v>0</v>
      </c>
      <c r="AG70" s="40">
        <f t="shared" ca="1" si="49"/>
        <v>0</v>
      </c>
      <c r="AH70" s="40">
        <f t="shared" ca="1" si="50"/>
        <v>0</v>
      </c>
      <c r="AI70" s="40">
        <f t="shared" ca="1" si="51"/>
        <v>0</v>
      </c>
      <c r="AJ70" s="40">
        <f t="shared" ca="1" si="52"/>
        <v>0</v>
      </c>
      <c r="AK70" s="40">
        <f t="shared" ca="1" si="53"/>
        <v>0</v>
      </c>
    </row>
    <row r="71" spans="1:37" x14ac:dyDescent="0.25">
      <c r="A71" s="61"/>
      <c r="B71" s="61"/>
      <c r="C71" s="61"/>
      <c r="D71" s="61"/>
      <c r="E71" s="61"/>
      <c r="F71" s="61"/>
      <c r="G71" s="66"/>
      <c r="H71" s="61"/>
      <c r="I71" s="62"/>
      <c r="J71" s="64"/>
      <c r="K71" s="61"/>
      <c r="L71" s="61"/>
      <c r="M71" s="61"/>
      <c r="N71" s="44" t="str">
        <f t="shared" ca="1" si="34"/>
        <v/>
      </c>
      <c r="O71" s="70" t="str">
        <f t="shared" ca="1" si="35"/>
        <v/>
      </c>
      <c r="P71" s="43">
        <v>44378</v>
      </c>
      <c r="Q71" s="40">
        <v>0</v>
      </c>
      <c r="R71" s="40">
        <f t="shared" si="33"/>
        <v>0</v>
      </c>
      <c r="S71" s="40">
        <f t="shared" si="33"/>
        <v>0</v>
      </c>
      <c r="T71" s="40">
        <f t="shared" si="36"/>
        <v>0</v>
      </c>
      <c r="U71" s="40">
        <f t="shared" si="37"/>
        <v>0</v>
      </c>
      <c r="V71" s="40">
        <f t="shared" ca="1" si="38"/>
        <v>0</v>
      </c>
      <c r="W71" s="40">
        <f t="shared" ca="1" si="39"/>
        <v>0</v>
      </c>
      <c r="X71" s="40">
        <f t="shared" ca="1" si="40"/>
        <v>0</v>
      </c>
      <c r="Y71" s="40">
        <f t="shared" ca="1" si="41"/>
        <v>0</v>
      </c>
      <c r="Z71" s="40">
        <f t="shared" ca="1" si="42"/>
        <v>0</v>
      </c>
      <c r="AA71" s="40">
        <f t="shared" ca="1" si="43"/>
        <v>0</v>
      </c>
      <c r="AB71" s="40">
        <f t="shared" si="44"/>
        <v>0</v>
      </c>
      <c r="AC71" s="40">
        <f t="shared" si="45"/>
        <v>0</v>
      </c>
      <c r="AD71" s="40">
        <f t="shared" ca="1" si="46"/>
        <v>0</v>
      </c>
      <c r="AE71" s="40">
        <f t="shared" ca="1" si="47"/>
        <v>0</v>
      </c>
      <c r="AF71" s="40">
        <f t="shared" ca="1" si="48"/>
        <v>0</v>
      </c>
      <c r="AG71" s="40">
        <f t="shared" ca="1" si="49"/>
        <v>0</v>
      </c>
      <c r="AH71" s="40">
        <f t="shared" ca="1" si="50"/>
        <v>0</v>
      </c>
      <c r="AI71" s="40">
        <f t="shared" ca="1" si="51"/>
        <v>0</v>
      </c>
      <c r="AJ71" s="40">
        <f t="shared" ca="1" si="52"/>
        <v>0</v>
      </c>
      <c r="AK71" s="40">
        <f t="shared" ca="1" si="53"/>
        <v>0</v>
      </c>
    </row>
    <row r="72" spans="1:37" x14ac:dyDescent="0.25">
      <c r="A72" s="61"/>
      <c r="B72" s="61"/>
      <c r="C72" s="61"/>
      <c r="D72" s="61"/>
      <c r="E72" s="61"/>
      <c r="F72" s="61"/>
      <c r="G72" s="66"/>
      <c r="H72" s="61"/>
      <c r="I72" s="62"/>
      <c r="J72" s="64"/>
      <c r="K72" s="61"/>
      <c r="L72" s="61"/>
      <c r="M72" s="61"/>
      <c r="N72" s="44" t="str">
        <f t="shared" ca="1" si="34"/>
        <v/>
      </c>
      <c r="O72" s="70" t="str">
        <f t="shared" ca="1" si="35"/>
        <v/>
      </c>
      <c r="P72" s="43">
        <v>44378</v>
      </c>
      <c r="Q72" s="40">
        <v>0</v>
      </c>
      <c r="R72" s="40">
        <f t="shared" si="33"/>
        <v>0</v>
      </c>
      <c r="S72" s="40">
        <f t="shared" si="33"/>
        <v>0</v>
      </c>
      <c r="T72" s="40">
        <f t="shared" si="36"/>
        <v>0</v>
      </c>
      <c r="U72" s="40">
        <f t="shared" si="37"/>
        <v>0</v>
      </c>
      <c r="V72" s="40">
        <f t="shared" ca="1" si="38"/>
        <v>0</v>
      </c>
      <c r="W72" s="40">
        <f t="shared" ca="1" si="39"/>
        <v>0</v>
      </c>
      <c r="X72" s="40">
        <f t="shared" ca="1" si="40"/>
        <v>0</v>
      </c>
      <c r="Y72" s="40">
        <f t="shared" ca="1" si="41"/>
        <v>0</v>
      </c>
      <c r="Z72" s="40">
        <f t="shared" ca="1" si="42"/>
        <v>0</v>
      </c>
      <c r="AA72" s="40">
        <f t="shared" ca="1" si="43"/>
        <v>0</v>
      </c>
      <c r="AB72" s="40">
        <f t="shared" si="44"/>
        <v>0</v>
      </c>
      <c r="AC72" s="40">
        <f t="shared" si="45"/>
        <v>0</v>
      </c>
      <c r="AD72" s="40">
        <f t="shared" ca="1" si="46"/>
        <v>0</v>
      </c>
      <c r="AE72" s="40">
        <f t="shared" ca="1" si="47"/>
        <v>0</v>
      </c>
      <c r="AF72" s="40">
        <f t="shared" ca="1" si="48"/>
        <v>0</v>
      </c>
      <c r="AG72" s="40">
        <f t="shared" ca="1" si="49"/>
        <v>0</v>
      </c>
      <c r="AH72" s="40">
        <f t="shared" ca="1" si="50"/>
        <v>0</v>
      </c>
      <c r="AI72" s="40">
        <f t="shared" ca="1" si="51"/>
        <v>0</v>
      </c>
      <c r="AJ72" s="40">
        <f t="shared" ca="1" si="52"/>
        <v>0</v>
      </c>
      <c r="AK72" s="40">
        <f t="shared" ca="1" si="53"/>
        <v>0</v>
      </c>
    </row>
    <row r="73" spans="1:37" x14ac:dyDescent="0.25">
      <c r="A73" s="61"/>
      <c r="B73" s="61"/>
      <c r="C73" s="61"/>
      <c r="D73" s="61"/>
      <c r="E73" s="61"/>
      <c r="F73" s="61"/>
      <c r="G73" s="66"/>
      <c r="H73" s="61"/>
      <c r="I73" s="62"/>
      <c r="J73" s="64"/>
      <c r="K73" s="61"/>
      <c r="L73" s="61"/>
      <c r="M73" s="61"/>
      <c r="N73" s="44" t="str">
        <f t="shared" ca="1" si="34"/>
        <v/>
      </c>
      <c r="O73" s="70" t="str">
        <f t="shared" ca="1" si="35"/>
        <v/>
      </c>
      <c r="P73" s="43">
        <v>44378</v>
      </c>
      <c r="Q73" s="40">
        <v>0</v>
      </c>
      <c r="R73" s="40">
        <f t="shared" si="33"/>
        <v>0</v>
      </c>
      <c r="S73" s="40">
        <f t="shared" si="33"/>
        <v>0</v>
      </c>
      <c r="T73" s="40">
        <f t="shared" si="36"/>
        <v>0</v>
      </c>
      <c r="U73" s="40">
        <f t="shared" si="37"/>
        <v>0</v>
      </c>
      <c r="V73" s="40">
        <f t="shared" ca="1" si="38"/>
        <v>0</v>
      </c>
      <c r="W73" s="40">
        <f t="shared" ca="1" si="39"/>
        <v>0</v>
      </c>
      <c r="X73" s="40">
        <f t="shared" ca="1" si="40"/>
        <v>0</v>
      </c>
      <c r="Y73" s="40">
        <f t="shared" ca="1" si="41"/>
        <v>0</v>
      </c>
      <c r="Z73" s="40">
        <f t="shared" ca="1" si="42"/>
        <v>0</v>
      </c>
      <c r="AA73" s="40">
        <f t="shared" ca="1" si="43"/>
        <v>0</v>
      </c>
      <c r="AB73" s="40">
        <f t="shared" si="44"/>
        <v>0</v>
      </c>
      <c r="AC73" s="40">
        <f t="shared" si="45"/>
        <v>0</v>
      </c>
      <c r="AD73" s="40">
        <f t="shared" ca="1" si="46"/>
        <v>0</v>
      </c>
      <c r="AE73" s="40">
        <f t="shared" ca="1" si="47"/>
        <v>0</v>
      </c>
      <c r="AF73" s="40">
        <f t="shared" ca="1" si="48"/>
        <v>0</v>
      </c>
      <c r="AG73" s="40">
        <f t="shared" ca="1" si="49"/>
        <v>0</v>
      </c>
      <c r="AH73" s="40">
        <f t="shared" ca="1" si="50"/>
        <v>0</v>
      </c>
      <c r="AI73" s="40">
        <f t="shared" ca="1" si="51"/>
        <v>0</v>
      </c>
      <c r="AJ73" s="40">
        <f t="shared" ca="1" si="52"/>
        <v>0</v>
      </c>
      <c r="AK73" s="40">
        <f t="shared" ca="1" si="53"/>
        <v>0</v>
      </c>
    </row>
    <row r="74" spans="1:37" x14ac:dyDescent="0.25">
      <c r="A74" s="61"/>
      <c r="B74" s="61"/>
      <c r="C74" s="61"/>
      <c r="D74" s="61"/>
      <c r="E74" s="61"/>
      <c r="F74" s="61"/>
      <c r="G74" s="66"/>
      <c r="H74" s="61"/>
      <c r="I74" s="62"/>
      <c r="J74" s="64"/>
      <c r="K74" s="61"/>
      <c r="L74" s="61"/>
      <c r="M74" s="61"/>
      <c r="N74" s="44" t="str">
        <f t="shared" ca="1" si="34"/>
        <v/>
      </c>
      <c r="O74" s="70" t="str">
        <f t="shared" ca="1" si="35"/>
        <v/>
      </c>
      <c r="P74" s="43">
        <v>44378</v>
      </c>
      <c r="Q74" s="40">
        <v>0</v>
      </c>
      <c r="R74" s="40">
        <f t="shared" si="33"/>
        <v>0</v>
      </c>
      <c r="S74" s="40">
        <f t="shared" si="33"/>
        <v>0</v>
      </c>
      <c r="T74" s="40">
        <f t="shared" si="36"/>
        <v>0</v>
      </c>
      <c r="U74" s="40">
        <f t="shared" si="37"/>
        <v>0</v>
      </c>
      <c r="V74" s="40">
        <f t="shared" ca="1" si="38"/>
        <v>0</v>
      </c>
      <c r="W74" s="40">
        <f t="shared" ca="1" si="39"/>
        <v>0</v>
      </c>
      <c r="X74" s="40">
        <f t="shared" ca="1" si="40"/>
        <v>0</v>
      </c>
      <c r="Y74" s="40">
        <f t="shared" ca="1" si="41"/>
        <v>0</v>
      </c>
      <c r="Z74" s="40">
        <f t="shared" ca="1" si="42"/>
        <v>0</v>
      </c>
      <c r="AA74" s="40">
        <f t="shared" ca="1" si="43"/>
        <v>0</v>
      </c>
      <c r="AB74" s="40">
        <f t="shared" si="44"/>
        <v>0</v>
      </c>
      <c r="AC74" s="40">
        <f t="shared" si="45"/>
        <v>0</v>
      </c>
      <c r="AD74" s="40">
        <f t="shared" ca="1" si="46"/>
        <v>0</v>
      </c>
      <c r="AE74" s="40">
        <f t="shared" ca="1" si="47"/>
        <v>0</v>
      </c>
      <c r="AF74" s="40">
        <f t="shared" ca="1" si="48"/>
        <v>0</v>
      </c>
      <c r="AG74" s="40">
        <f t="shared" ca="1" si="49"/>
        <v>0</v>
      </c>
      <c r="AH74" s="40">
        <f t="shared" ca="1" si="50"/>
        <v>0</v>
      </c>
      <c r="AI74" s="40">
        <f t="shared" ca="1" si="51"/>
        <v>0</v>
      </c>
      <c r="AJ74" s="40">
        <f t="shared" ca="1" si="52"/>
        <v>0</v>
      </c>
      <c r="AK74" s="40">
        <f t="shared" ca="1" si="53"/>
        <v>0</v>
      </c>
    </row>
    <row r="75" spans="1:37" x14ac:dyDescent="0.25">
      <c r="A75" s="61"/>
      <c r="B75" s="61"/>
      <c r="C75" s="61"/>
      <c r="D75" s="61"/>
      <c r="E75" s="61"/>
      <c r="F75" s="61"/>
      <c r="G75" s="66"/>
      <c r="H75" s="61"/>
      <c r="I75" s="62"/>
      <c r="J75" s="64"/>
      <c r="K75" s="61"/>
      <c r="L75" s="61"/>
      <c r="M75" s="61"/>
      <c r="N75" s="44" t="str">
        <f t="shared" ca="1" si="34"/>
        <v/>
      </c>
      <c r="O75" s="70" t="str">
        <f t="shared" ca="1" si="35"/>
        <v/>
      </c>
      <c r="P75" s="43">
        <v>44378</v>
      </c>
      <c r="Q75" s="40">
        <v>0</v>
      </c>
      <c r="R75" s="40">
        <f t="shared" si="33"/>
        <v>0</v>
      </c>
      <c r="S75" s="40">
        <f t="shared" si="33"/>
        <v>0</v>
      </c>
      <c r="T75" s="40">
        <f t="shared" si="36"/>
        <v>0</v>
      </c>
      <c r="U75" s="40">
        <f t="shared" si="37"/>
        <v>0</v>
      </c>
      <c r="V75" s="40">
        <f t="shared" ca="1" si="38"/>
        <v>0</v>
      </c>
      <c r="W75" s="40">
        <f t="shared" ca="1" si="39"/>
        <v>0</v>
      </c>
      <c r="X75" s="40">
        <f t="shared" ca="1" si="40"/>
        <v>0</v>
      </c>
      <c r="Y75" s="40">
        <f t="shared" ca="1" si="41"/>
        <v>0</v>
      </c>
      <c r="Z75" s="40">
        <f t="shared" ca="1" si="42"/>
        <v>0</v>
      </c>
      <c r="AA75" s="40">
        <f t="shared" ca="1" si="43"/>
        <v>0</v>
      </c>
      <c r="AB75" s="40">
        <f t="shared" si="44"/>
        <v>0</v>
      </c>
      <c r="AC75" s="40">
        <f t="shared" si="45"/>
        <v>0</v>
      </c>
      <c r="AD75" s="40">
        <f t="shared" ca="1" si="46"/>
        <v>0</v>
      </c>
      <c r="AE75" s="40">
        <f t="shared" ca="1" si="47"/>
        <v>0</v>
      </c>
      <c r="AF75" s="40">
        <f t="shared" ca="1" si="48"/>
        <v>0</v>
      </c>
      <c r="AG75" s="40">
        <f t="shared" ca="1" si="49"/>
        <v>0</v>
      </c>
      <c r="AH75" s="40">
        <f t="shared" ca="1" si="50"/>
        <v>0</v>
      </c>
      <c r="AI75" s="40">
        <f t="shared" ca="1" si="51"/>
        <v>0</v>
      </c>
      <c r="AJ75" s="40">
        <f t="shared" ca="1" si="52"/>
        <v>0</v>
      </c>
      <c r="AK75" s="40">
        <f t="shared" ca="1" si="53"/>
        <v>0</v>
      </c>
    </row>
    <row r="76" spans="1:37" x14ac:dyDescent="0.25">
      <c r="A76" s="61"/>
      <c r="B76" s="61"/>
      <c r="C76" s="61"/>
      <c r="D76" s="61"/>
      <c r="E76" s="61"/>
      <c r="F76" s="61"/>
      <c r="G76" s="66"/>
      <c r="H76" s="61"/>
      <c r="I76" s="62"/>
      <c r="J76" s="64"/>
      <c r="K76" s="61"/>
      <c r="L76" s="61"/>
      <c r="M76" s="61"/>
      <c r="N76" s="44" t="str">
        <f t="shared" ca="1" si="34"/>
        <v/>
      </c>
      <c r="O76" s="70" t="str">
        <f t="shared" ca="1" si="35"/>
        <v/>
      </c>
      <c r="P76" s="43">
        <v>44378</v>
      </c>
      <c r="Q76" s="40">
        <v>0</v>
      </c>
      <c r="R76" s="40">
        <f t="shared" si="33"/>
        <v>0</v>
      </c>
      <c r="S76" s="40">
        <f t="shared" si="33"/>
        <v>0</v>
      </c>
      <c r="T76" s="40">
        <f t="shared" si="36"/>
        <v>0</v>
      </c>
      <c r="U76" s="40">
        <f t="shared" si="37"/>
        <v>0</v>
      </c>
      <c r="V76" s="40">
        <f t="shared" ca="1" si="38"/>
        <v>0</v>
      </c>
      <c r="W76" s="40">
        <f t="shared" ca="1" si="39"/>
        <v>0</v>
      </c>
      <c r="X76" s="40">
        <f t="shared" ca="1" si="40"/>
        <v>0</v>
      </c>
      <c r="Y76" s="40">
        <f t="shared" ca="1" si="41"/>
        <v>0</v>
      </c>
      <c r="Z76" s="40">
        <f t="shared" ca="1" si="42"/>
        <v>0</v>
      </c>
      <c r="AA76" s="40">
        <f t="shared" ca="1" si="43"/>
        <v>0</v>
      </c>
      <c r="AB76" s="40">
        <f t="shared" si="44"/>
        <v>0</v>
      </c>
      <c r="AC76" s="40">
        <f t="shared" si="45"/>
        <v>0</v>
      </c>
      <c r="AD76" s="40">
        <f t="shared" ca="1" si="46"/>
        <v>0</v>
      </c>
      <c r="AE76" s="40">
        <f t="shared" ca="1" si="47"/>
        <v>0</v>
      </c>
      <c r="AF76" s="40">
        <f t="shared" ca="1" si="48"/>
        <v>0</v>
      </c>
      <c r="AG76" s="40">
        <f t="shared" ca="1" si="49"/>
        <v>0</v>
      </c>
      <c r="AH76" s="40">
        <f t="shared" ca="1" si="50"/>
        <v>0</v>
      </c>
      <c r="AI76" s="40">
        <f t="shared" ca="1" si="51"/>
        <v>0</v>
      </c>
      <c r="AJ76" s="40">
        <f t="shared" ca="1" si="52"/>
        <v>0</v>
      </c>
      <c r="AK76" s="40">
        <f t="shared" ca="1" si="53"/>
        <v>0</v>
      </c>
    </row>
    <row r="77" spans="1:37" x14ac:dyDescent="0.25">
      <c r="A77" s="61"/>
      <c r="B77" s="61"/>
      <c r="C77" s="61"/>
      <c r="D77" s="61"/>
      <c r="E77" s="61"/>
      <c r="F77" s="61"/>
      <c r="G77" s="66"/>
      <c r="H77" s="61"/>
      <c r="I77" s="62"/>
      <c r="J77" s="64"/>
      <c r="K77" s="61"/>
      <c r="L77" s="61"/>
      <c r="M77" s="61"/>
      <c r="N77" s="44" t="str">
        <f t="shared" ca="1" si="34"/>
        <v/>
      </c>
      <c r="O77" s="70" t="str">
        <f t="shared" ca="1" si="35"/>
        <v/>
      </c>
      <c r="P77" s="43">
        <v>44378</v>
      </c>
      <c r="Q77" s="40">
        <v>0</v>
      </c>
      <c r="R77" s="40">
        <f t="shared" si="33"/>
        <v>0</v>
      </c>
      <c r="S77" s="40">
        <f t="shared" si="33"/>
        <v>0</v>
      </c>
      <c r="T77" s="40">
        <f t="shared" si="36"/>
        <v>0</v>
      </c>
      <c r="U77" s="40">
        <f t="shared" si="37"/>
        <v>0</v>
      </c>
      <c r="V77" s="40">
        <f t="shared" ca="1" si="38"/>
        <v>0</v>
      </c>
      <c r="W77" s="40">
        <f t="shared" ca="1" si="39"/>
        <v>0</v>
      </c>
      <c r="X77" s="40">
        <f t="shared" ca="1" si="40"/>
        <v>0</v>
      </c>
      <c r="Y77" s="40">
        <f t="shared" ca="1" si="41"/>
        <v>0</v>
      </c>
      <c r="Z77" s="40">
        <f t="shared" ca="1" si="42"/>
        <v>0</v>
      </c>
      <c r="AA77" s="40">
        <f t="shared" ca="1" si="43"/>
        <v>0</v>
      </c>
      <c r="AB77" s="40">
        <f t="shared" si="44"/>
        <v>0</v>
      </c>
      <c r="AC77" s="40">
        <f t="shared" si="45"/>
        <v>0</v>
      </c>
      <c r="AD77" s="40">
        <f t="shared" ca="1" si="46"/>
        <v>0</v>
      </c>
      <c r="AE77" s="40">
        <f t="shared" ca="1" si="47"/>
        <v>0</v>
      </c>
      <c r="AF77" s="40">
        <f t="shared" ca="1" si="48"/>
        <v>0</v>
      </c>
      <c r="AG77" s="40">
        <f t="shared" ca="1" si="49"/>
        <v>0</v>
      </c>
      <c r="AH77" s="40">
        <f t="shared" ca="1" si="50"/>
        <v>0</v>
      </c>
      <c r="AI77" s="40">
        <f t="shared" ca="1" si="51"/>
        <v>0</v>
      </c>
      <c r="AJ77" s="40">
        <f t="shared" ca="1" si="52"/>
        <v>0</v>
      </c>
      <c r="AK77" s="40">
        <f t="shared" ca="1" si="53"/>
        <v>0</v>
      </c>
    </row>
    <row r="78" spans="1:37" x14ac:dyDescent="0.25">
      <c r="A78" s="61"/>
      <c r="B78" s="61"/>
      <c r="C78" s="61"/>
      <c r="D78" s="61"/>
      <c r="E78" s="61"/>
      <c r="F78" s="61"/>
      <c r="G78" s="66"/>
      <c r="H78" s="61"/>
      <c r="I78" s="62"/>
      <c r="J78" s="64"/>
      <c r="K78" s="61"/>
      <c r="L78" s="61"/>
      <c r="M78" s="61"/>
      <c r="N78" s="44" t="str">
        <f t="shared" ca="1" si="34"/>
        <v/>
      </c>
      <c r="O78" s="70" t="str">
        <f t="shared" ca="1" si="35"/>
        <v/>
      </c>
      <c r="P78" s="43">
        <v>44378</v>
      </c>
      <c r="Q78" s="40">
        <v>0</v>
      </c>
      <c r="R78" s="40">
        <f t="shared" si="33"/>
        <v>0</v>
      </c>
      <c r="S78" s="40">
        <f t="shared" si="33"/>
        <v>0</v>
      </c>
      <c r="T78" s="40">
        <f t="shared" si="36"/>
        <v>0</v>
      </c>
      <c r="U78" s="40">
        <f t="shared" si="37"/>
        <v>0</v>
      </c>
      <c r="V78" s="40">
        <f t="shared" ca="1" si="38"/>
        <v>0</v>
      </c>
      <c r="W78" s="40">
        <f t="shared" ca="1" si="39"/>
        <v>0</v>
      </c>
      <c r="X78" s="40">
        <f t="shared" ca="1" si="40"/>
        <v>0</v>
      </c>
      <c r="Y78" s="40">
        <f t="shared" ca="1" si="41"/>
        <v>0</v>
      </c>
      <c r="Z78" s="40">
        <f t="shared" ca="1" si="42"/>
        <v>0</v>
      </c>
      <c r="AA78" s="40">
        <f t="shared" ca="1" si="43"/>
        <v>0</v>
      </c>
      <c r="AB78" s="40">
        <f t="shared" si="44"/>
        <v>0</v>
      </c>
      <c r="AC78" s="40">
        <f t="shared" si="45"/>
        <v>0</v>
      </c>
      <c r="AD78" s="40">
        <f t="shared" ca="1" si="46"/>
        <v>0</v>
      </c>
      <c r="AE78" s="40">
        <f t="shared" ca="1" si="47"/>
        <v>0</v>
      </c>
      <c r="AF78" s="40">
        <f t="shared" ca="1" si="48"/>
        <v>0</v>
      </c>
      <c r="AG78" s="40">
        <f t="shared" ca="1" si="49"/>
        <v>0</v>
      </c>
      <c r="AH78" s="40">
        <f t="shared" ca="1" si="50"/>
        <v>0</v>
      </c>
      <c r="AI78" s="40">
        <f t="shared" ca="1" si="51"/>
        <v>0</v>
      </c>
      <c r="AJ78" s="40">
        <f t="shared" ca="1" si="52"/>
        <v>0</v>
      </c>
      <c r="AK78" s="40">
        <f t="shared" ca="1" si="53"/>
        <v>0</v>
      </c>
    </row>
    <row r="79" spans="1:37" x14ac:dyDescent="0.25">
      <c r="A79" s="61"/>
      <c r="B79" s="61"/>
      <c r="C79" s="61"/>
      <c r="D79" s="61"/>
      <c r="E79" s="61"/>
      <c r="F79" s="61"/>
      <c r="G79" s="66"/>
      <c r="H79" s="61"/>
      <c r="I79" s="62"/>
      <c r="J79" s="64"/>
      <c r="K79" s="61"/>
      <c r="L79" s="61"/>
      <c r="M79" s="61"/>
      <c r="N79" s="44" t="str">
        <f t="shared" ca="1" si="34"/>
        <v/>
      </c>
      <c r="O79" s="70" t="str">
        <f t="shared" ca="1" si="35"/>
        <v/>
      </c>
      <c r="P79" s="43">
        <v>44378</v>
      </c>
      <c r="Q79" s="40">
        <v>0</v>
      </c>
      <c r="R79" s="40">
        <f t="shared" si="33"/>
        <v>0</v>
      </c>
      <c r="S79" s="40">
        <f t="shared" si="33"/>
        <v>0</v>
      </c>
      <c r="T79" s="40">
        <f t="shared" si="36"/>
        <v>0</v>
      </c>
      <c r="U79" s="40">
        <f t="shared" si="37"/>
        <v>0</v>
      </c>
      <c r="V79" s="40">
        <f t="shared" ca="1" si="38"/>
        <v>0</v>
      </c>
      <c r="W79" s="40">
        <f t="shared" ca="1" si="39"/>
        <v>0</v>
      </c>
      <c r="X79" s="40">
        <f t="shared" ca="1" si="40"/>
        <v>0</v>
      </c>
      <c r="Y79" s="40">
        <f t="shared" ca="1" si="41"/>
        <v>0</v>
      </c>
      <c r="Z79" s="40">
        <f t="shared" ca="1" si="42"/>
        <v>0</v>
      </c>
      <c r="AA79" s="40">
        <f t="shared" ca="1" si="43"/>
        <v>0</v>
      </c>
      <c r="AB79" s="40">
        <f t="shared" si="44"/>
        <v>0</v>
      </c>
      <c r="AC79" s="40">
        <f t="shared" si="45"/>
        <v>0</v>
      </c>
      <c r="AD79" s="40">
        <f t="shared" ca="1" si="46"/>
        <v>0</v>
      </c>
      <c r="AE79" s="40">
        <f t="shared" ca="1" si="47"/>
        <v>0</v>
      </c>
      <c r="AF79" s="40">
        <f t="shared" ca="1" si="48"/>
        <v>0</v>
      </c>
      <c r="AG79" s="40">
        <f t="shared" ca="1" si="49"/>
        <v>0</v>
      </c>
      <c r="AH79" s="40">
        <f t="shared" ca="1" si="50"/>
        <v>0</v>
      </c>
      <c r="AI79" s="40">
        <f t="shared" ca="1" si="51"/>
        <v>0</v>
      </c>
      <c r="AJ79" s="40">
        <f t="shared" ca="1" si="52"/>
        <v>0</v>
      </c>
      <c r="AK79" s="40">
        <f t="shared" ca="1" si="53"/>
        <v>0</v>
      </c>
    </row>
    <row r="80" spans="1:37" x14ac:dyDescent="0.25">
      <c r="A80" s="61"/>
      <c r="B80" s="61"/>
      <c r="C80" s="61"/>
      <c r="D80" s="61"/>
      <c r="E80" s="61"/>
      <c r="F80" s="61"/>
      <c r="G80" s="66"/>
      <c r="H80" s="61"/>
      <c r="I80" s="62"/>
      <c r="J80" s="64"/>
      <c r="K80" s="61"/>
      <c r="L80" s="61"/>
      <c r="M80" s="61"/>
      <c r="N80" s="44" t="str">
        <f t="shared" ca="1" si="34"/>
        <v/>
      </c>
      <c r="O80" s="70" t="str">
        <f t="shared" ca="1" si="35"/>
        <v/>
      </c>
      <c r="P80" s="43">
        <v>44378</v>
      </c>
      <c r="Q80" s="40">
        <v>0</v>
      </c>
      <c r="R80" s="40">
        <f t="shared" si="33"/>
        <v>0</v>
      </c>
      <c r="S80" s="40">
        <f t="shared" si="33"/>
        <v>0</v>
      </c>
      <c r="T80" s="40">
        <f t="shared" si="36"/>
        <v>0</v>
      </c>
      <c r="U80" s="40">
        <f t="shared" si="37"/>
        <v>0</v>
      </c>
      <c r="V80" s="40">
        <f t="shared" ca="1" si="38"/>
        <v>0</v>
      </c>
      <c r="W80" s="40">
        <f t="shared" ca="1" si="39"/>
        <v>0</v>
      </c>
      <c r="X80" s="40">
        <f t="shared" ca="1" si="40"/>
        <v>0</v>
      </c>
      <c r="Y80" s="40">
        <f t="shared" ca="1" si="41"/>
        <v>0</v>
      </c>
      <c r="Z80" s="40">
        <f t="shared" ca="1" si="42"/>
        <v>0</v>
      </c>
      <c r="AA80" s="40">
        <f t="shared" ca="1" si="43"/>
        <v>0</v>
      </c>
      <c r="AB80" s="40">
        <f t="shared" si="44"/>
        <v>0</v>
      </c>
      <c r="AC80" s="40">
        <f t="shared" si="45"/>
        <v>0</v>
      </c>
      <c r="AD80" s="40">
        <f t="shared" ca="1" si="46"/>
        <v>0</v>
      </c>
      <c r="AE80" s="40">
        <f t="shared" ca="1" si="47"/>
        <v>0</v>
      </c>
      <c r="AF80" s="40">
        <f t="shared" ca="1" si="48"/>
        <v>0</v>
      </c>
      <c r="AG80" s="40">
        <f t="shared" ca="1" si="49"/>
        <v>0</v>
      </c>
      <c r="AH80" s="40">
        <f t="shared" ca="1" si="50"/>
        <v>0</v>
      </c>
      <c r="AI80" s="40">
        <f t="shared" ca="1" si="51"/>
        <v>0</v>
      </c>
      <c r="AJ80" s="40">
        <f t="shared" ca="1" si="52"/>
        <v>0</v>
      </c>
      <c r="AK80" s="40">
        <f t="shared" ca="1" si="53"/>
        <v>0</v>
      </c>
    </row>
    <row r="81" spans="1:37" x14ac:dyDescent="0.25">
      <c r="A81" s="61"/>
      <c r="B81" s="61"/>
      <c r="C81" s="61"/>
      <c r="D81" s="61"/>
      <c r="E81" s="61"/>
      <c r="F81" s="61"/>
      <c r="G81" s="66"/>
      <c r="H81" s="61"/>
      <c r="I81" s="62"/>
      <c r="J81" s="64"/>
      <c r="K81" s="61"/>
      <c r="L81" s="61"/>
      <c r="M81" s="61"/>
      <c r="N81" s="44" t="str">
        <f t="shared" ca="1" si="34"/>
        <v/>
      </c>
      <c r="O81" s="70" t="str">
        <f t="shared" ca="1" si="35"/>
        <v/>
      </c>
      <c r="P81" s="43">
        <v>44378</v>
      </c>
      <c r="Q81" s="40">
        <v>0</v>
      </c>
      <c r="R81" s="40">
        <f t="shared" si="33"/>
        <v>0</v>
      </c>
      <c r="S81" s="40">
        <f t="shared" si="33"/>
        <v>0</v>
      </c>
      <c r="T81" s="40">
        <f t="shared" si="36"/>
        <v>0</v>
      </c>
      <c r="U81" s="40">
        <f t="shared" si="37"/>
        <v>0</v>
      </c>
      <c r="V81" s="40">
        <f t="shared" ca="1" si="38"/>
        <v>0</v>
      </c>
      <c r="W81" s="40">
        <f t="shared" ca="1" si="39"/>
        <v>0</v>
      </c>
      <c r="X81" s="40">
        <f t="shared" ca="1" si="40"/>
        <v>0</v>
      </c>
      <c r="Y81" s="40">
        <f t="shared" ca="1" si="41"/>
        <v>0</v>
      </c>
      <c r="Z81" s="40">
        <f t="shared" ca="1" si="42"/>
        <v>0</v>
      </c>
      <c r="AA81" s="40">
        <f t="shared" ca="1" si="43"/>
        <v>0</v>
      </c>
      <c r="AB81" s="40">
        <f t="shared" si="44"/>
        <v>0</v>
      </c>
      <c r="AC81" s="40">
        <f t="shared" si="45"/>
        <v>0</v>
      </c>
      <c r="AD81" s="40">
        <f t="shared" ca="1" si="46"/>
        <v>0</v>
      </c>
      <c r="AE81" s="40">
        <f t="shared" ca="1" si="47"/>
        <v>0</v>
      </c>
      <c r="AF81" s="40">
        <f t="shared" ca="1" si="48"/>
        <v>0</v>
      </c>
      <c r="AG81" s="40">
        <f t="shared" ca="1" si="49"/>
        <v>0</v>
      </c>
      <c r="AH81" s="40">
        <f t="shared" ca="1" si="50"/>
        <v>0</v>
      </c>
      <c r="AI81" s="40">
        <f t="shared" ca="1" si="51"/>
        <v>0</v>
      </c>
      <c r="AJ81" s="40">
        <f t="shared" ca="1" si="52"/>
        <v>0</v>
      </c>
      <c r="AK81" s="40">
        <f t="shared" ca="1" si="53"/>
        <v>0</v>
      </c>
    </row>
    <row r="82" spans="1:37" x14ac:dyDescent="0.25">
      <c r="A82" s="61"/>
      <c r="B82" s="61"/>
      <c r="C82" s="61"/>
      <c r="D82" s="61"/>
      <c r="E82" s="61"/>
      <c r="F82" s="61"/>
      <c r="G82" s="66"/>
      <c r="H82" s="61"/>
      <c r="I82" s="62"/>
      <c r="J82" s="64"/>
      <c r="K82" s="61"/>
      <c r="L82" s="61"/>
      <c r="M82" s="61"/>
      <c r="N82" s="44" t="str">
        <f t="shared" ca="1" si="34"/>
        <v/>
      </c>
      <c r="O82" s="70" t="str">
        <f t="shared" ca="1" si="35"/>
        <v/>
      </c>
      <c r="P82" s="43">
        <v>44378</v>
      </c>
      <c r="Q82" s="40">
        <v>0</v>
      </c>
      <c r="R82" s="40">
        <f t="shared" si="33"/>
        <v>0</v>
      </c>
      <c r="S82" s="40">
        <f t="shared" si="33"/>
        <v>0</v>
      </c>
      <c r="T82" s="40">
        <f t="shared" si="36"/>
        <v>0</v>
      </c>
      <c r="U82" s="40">
        <f t="shared" si="37"/>
        <v>0</v>
      </c>
      <c r="V82" s="40">
        <f t="shared" ca="1" si="38"/>
        <v>0</v>
      </c>
      <c r="W82" s="40">
        <f t="shared" ca="1" si="39"/>
        <v>0</v>
      </c>
      <c r="X82" s="40">
        <f t="shared" ca="1" si="40"/>
        <v>0</v>
      </c>
      <c r="Y82" s="40">
        <f t="shared" ca="1" si="41"/>
        <v>0</v>
      </c>
      <c r="Z82" s="40">
        <f t="shared" ca="1" si="42"/>
        <v>0</v>
      </c>
      <c r="AA82" s="40">
        <f t="shared" ca="1" si="43"/>
        <v>0</v>
      </c>
      <c r="AB82" s="40">
        <f t="shared" si="44"/>
        <v>0</v>
      </c>
      <c r="AC82" s="40">
        <f t="shared" si="45"/>
        <v>0</v>
      </c>
      <c r="AD82" s="40">
        <f t="shared" ca="1" si="46"/>
        <v>0</v>
      </c>
      <c r="AE82" s="40">
        <f t="shared" ca="1" si="47"/>
        <v>0</v>
      </c>
      <c r="AF82" s="40">
        <f t="shared" ca="1" si="48"/>
        <v>0</v>
      </c>
      <c r="AG82" s="40">
        <f t="shared" ca="1" si="49"/>
        <v>0</v>
      </c>
      <c r="AH82" s="40">
        <f t="shared" ca="1" si="50"/>
        <v>0</v>
      </c>
      <c r="AI82" s="40">
        <f t="shared" ca="1" si="51"/>
        <v>0</v>
      </c>
      <c r="AJ82" s="40">
        <f t="shared" ca="1" si="52"/>
        <v>0</v>
      </c>
      <c r="AK82" s="40">
        <f t="shared" ca="1" si="53"/>
        <v>0</v>
      </c>
    </row>
    <row r="83" spans="1:37" x14ac:dyDescent="0.25">
      <c r="A83" s="61"/>
      <c r="B83" s="61"/>
      <c r="C83" s="61"/>
      <c r="D83" s="61"/>
      <c r="E83" s="61"/>
      <c r="F83" s="61"/>
      <c r="G83" s="66"/>
      <c r="H83" s="61"/>
      <c r="I83" s="62"/>
      <c r="J83" s="64"/>
      <c r="K83" s="61"/>
      <c r="L83" s="61"/>
      <c r="M83" s="61"/>
      <c r="N83" s="44" t="str">
        <f t="shared" ca="1" si="34"/>
        <v/>
      </c>
      <c r="O83" s="70" t="str">
        <f t="shared" ca="1" si="35"/>
        <v/>
      </c>
      <c r="P83" s="43">
        <v>44378</v>
      </c>
      <c r="Q83" s="40">
        <v>0</v>
      </c>
      <c r="R83" s="40">
        <f t="shared" si="33"/>
        <v>0</v>
      </c>
      <c r="S83" s="40">
        <f t="shared" si="33"/>
        <v>0</v>
      </c>
      <c r="T83" s="40">
        <f t="shared" si="36"/>
        <v>0</v>
      </c>
      <c r="U83" s="40">
        <f t="shared" si="37"/>
        <v>0</v>
      </c>
      <c r="V83" s="40">
        <f t="shared" ca="1" si="38"/>
        <v>0</v>
      </c>
      <c r="W83" s="40">
        <f t="shared" ca="1" si="39"/>
        <v>0</v>
      </c>
      <c r="X83" s="40">
        <f t="shared" ca="1" si="40"/>
        <v>0</v>
      </c>
      <c r="Y83" s="40">
        <f t="shared" ca="1" si="41"/>
        <v>0</v>
      </c>
      <c r="Z83" s="40">
        <f t="shared" ca="1" si="42"/>
        <v>0</v>
      </c>
      <c r="AA83" s="40">
        <f t="shared" ca="1" si="43"/>
        <v>0</v>
      </c>
      <c r="AB83" s="40">
        <f t="shared" si="44"/>
        <v>0</v>
      </c>
      <c r="AC83" s="40">
        <f t="shared" si="45"/>
        <v>0</v>
      </c>
      <c r="AD83" s="40">
        <f t="shared" ca="1" si="46"/>
        <v>0</v>
      </c>
      <c r="AE83" s="40">
        <f t="shared" ca="1" si="47"/>
        <v>0</v>
      </c>
      <c r="AF83" s="40">
        <f t="shared" ca="1" si="48"/>
        <v>0</v>
      </c>
      <c r="AG83" s="40">
        <f t="shared" ca="1" si="49"/>
        <v>0</v>
      </c>
      <c r="AH83" s="40">
        <f t="shared" ca="1" si="50"/>
        <v>0</v>
      </c>
      <c r="AI83" s="40">
        <f t="shared" ca="1" si="51"/>
        <v>0</v>
      </c>
      <c r="AJ83" s="40">
        <f t="shared" ca="1" si="52"/>
        <v>0</v>
      </c>
      <c r="AK83" s="40">
        <f t="shared" ca="1" si="53"/>
        <v>0</v>
      </c>
    </row>
    <row r="84" spans="1:37" x14ac:dyDescent="0.25">
      <c r="A84" s="61"/>
      <c r="B84" s="61"/>
      <c r="C84" s="61"/>
      <c r="D84" s="61"/>
      <c r="E84" s="61"/>
      <c r="F84" s="61"/>
      <c r="G84" s="66"/>
      <c r="H84" s="61"/>
      <c r="I84" s="62"/>
      <c r="J84" s="64"/>
      <c r="K84" s="61"/>
      <c r="L84" s="61"/>
      <c r="M84" s="61"/>
      <c r="N84" s="44" t="str">
        <f t="shared" ca="1" si="34"/>
        <v/>
      </c>
      <c r="O84" s="70" t="str">
        <f t="shared" ca="1" si="35"/>
        <v/>
      </c>
      <c r="P84" s="43">
        <v>44378</v>
      </c>
      <c r="Q84" s="40">
        <v>0</v>
      </c>
      <c r="R84" s="40">
        <f t="shared" si="33"/>
        <v>0</v>
      </c>
      <c r="S84" s="40">
        <f t="shared" si="33"/>
        <v>0</v>
      </c>
      <c r="T84" s="40">
        <f t="shared" si="36"/>
        <v>0</v>
      </c>
      <c r="U84" s="40">
        <f t="shared" si="37"/>
        <v>0</v>
      </c>
      <c r="V84" s="40">
        <f t="shared" ca="1" si="38"/>
        <v>0</v>
      </c>
      <c r="W84" s="40">
        <f t="shared" ca="1" si="39"/>
        <v>0</v>
      </c>
      <c r="X84" s="40">
        <f t="shared" ca="1" si="40"/>
        <v>0</v>
      </c>
      <c r="Y84" s="40">
        <f t="shared" ca="1" si="41"/>
        <v>0</v>
      </c>
      <c r="Z84" s="40">
        <f t="shared" ca="1" si="42"/>
        <v>0</v>
      </c>
      <c r="AA84" s="40">
        <f t="shared" ca="1" si="43"/>
        <v>0</v>
      </c>
      <c r="AB84" s="40">
        <f t="shared" si="44"/>
        <v>0</v>
      </c>
      <c r="AC84" s="40">
        <f t="shared" si="45"/>
        <v>0</v>
      </c>
      <c r="AD84" s="40">
        <f t="shared" ca="1" si="46"/>
        <v>0</v>
      </c>
      <c r="AE84" s="40">
        <f t="shared" ca="1" si="47"/>
        <v>0</v>
      </c>
      <c r="AF84" s="40">
        <f t="shared" ca="1" si="48"/>
        <v>0</v>
      </c>
      <c r="AG84" s="40">
        <f t="shared" ca="1" si="49"/>
        <v>0</v>
      </c>
      <c r="AH84" s="40">
        <f t="shared" ca="1" si="50"/>
        <v>0</v>
      </c>
      <c r="AI84" s="40">
        <f t="shared" ca="1" si="51"/>
        <v>0</v>
      </c>
      <c r="AJ84" s="40">
        <f t="shared" ca="1" si="52"/>
        <v>0</v>
      </c>
      <c r="AK84" s="40">
        <f t="shared" ca="1" si="53"/>
        <v>0</v>
      </c>
    </row>
    <row r="85" spans="1:37" x14ac:dyDescent="0.25">
      <c r="A85" s="61"/>
      <c r="B85" s="61"/>
      <c r="C85" s="61"/>
      <c r="D85" s="61"/>
      <c r="E85" s="61"/>
      <c r="F85" s="61"/>
      <c r="G85" s="66"/>
      <c r="H85" s="61"/>
      <c r="I85" s="62"/>
      <c r="J85" s="64"/>
      <c r="K85" s="61"/>
      <c r="L85" s="61"/>
      <c r="M85" s="61"/>
      <c r="N85" s="44" t="str">
        <f t="shared" ca="1" si="34"/>
        <v/>
      </c>
      <c r="O85" s="70" t="str">
        <f t="shared" ca="1" si="35"/>
        <v/>
      </c>
      <c r="P85" s="43">
        <v>44378</v>
      </c>
      <c r="Q85" s="40">
        <v>0</v>
      </c>
      <c r="R85" s="40">
        <f t="shared" si="33"/>
        <v>0</v>
      </c>
      <c r="S85" s="40">
        <f t="shared" si="33"/>
        <v>0</v>
      </c>
      <c r="T85" s="40">
        <f t="shared" si="36"/>
        <v>0</v>
      </c>
      <c r="U85" s="40">
        <f t="shared" si="37"/>
        <v>0</v>
      </c>
      <c r="V85" s="40">
        <f t="shared" ca="1" si="38"/>
        <v>0</v>
      </c>
      <c r="W85" s="40">
        <f t="shared" ca="1" si="39"/>
        <v>0</v>
      </c>
      <c r="X85" s="40">
        <f t="shared" ca="1" si="40"/>
        <v>0</v>
      </c>
      <c r="Y85" s="40">
        <f t="shared" ca="1" si="41"/>
        <v>0</v>
      </c>
      <c r="Z85" s="40">
        <f t="shared" ca="1" si="42"/>
        <v>0</v>
      </c>
      <c r="AA85" s="40">
        <f t="shared" ca="1" si="43"/>
        <v>0</v>
      </c>
      <c r="AB85" s="40">
        <f t="shared" si="44"/>
        <v>0</v>
      </c>
      <c r="AC85" s="40">
        <f t="shared" si="45"/>
        <v>0</v>
      </c>
      <c r="AD85" s="40">
        <f t="shared" ca="1" si="46"/>
        <v>0</v>
      </c>
      <c r="AE85" s="40">
        <f t="shared" ca="1" si="47"/>
        <v>0</v>
      </c>
      <c r="AF85" s="40">
        <f t="shared" ca="1" si="48"/>
        <v>0</v>
      </c>
      <c r="AG85" s="40">
        <f t="shared" ca="1" si="49"/>
        <v>0</v>
      </c>
      <c r="AH85" s="40">
        <f t="shared" ca="1" si="50"/>
        <v>0</v>
      </c>
      <c r="AI85" s="40">
        <f t="shared" ca="1" si="51"/>
        <v>0</v>
      </c>
      <c r="AJ85" s="40">
        <f t="shared" ca="1" si="52"/>
        <v>0</v>
      </c>
      <c r="AK85" s="40">
        <f t="shared" ca="1" si="53"/>
        <v>0</v>
      </c>
    </row>
    <row r="86" spans="1:37" x14ac:dyDescent="0.25">
      <c r="A86" s="61"/>
      <c r="B86" s="61"/>
      <c r="C86" s="61"/>
      <c r="D86" s="61"/>
      <c r="E86" s="61"/>
      <c r="F86" s="61"/>
      <c r="G86" s="66"/>
      <c r="H86" s="61"/>
      <c r="I86" s="62"/>
      <c r="J86" s="64"/>
      <c r="K86" s="61"/>
      <c r="L86" s="61"/>
      <c r="M86" s="61"/>
      <c r="N86" s="44" t="str">
        <f t="shared" ca="1" si="34"/>
        <v/>
      </c>
      <c r="O86" s="70" t="str">
        <f t="shared" ca="1" si="35"/>
        <v/>
      </c>
      <c r="P86" s="43">
        <v>44378</v>
      </c>
      <c r="Q86" s="40">
        <v>0</v>
      </c>
      <c r="R86" s="40">
        <f t="shared" si="33"/>
        <v>0</v>
      </c>
      <c r="S86" s="40">
        <f t="shared" si="33"/>
        <v>0</v>
      </c>
      <c r="T86" s="40">
        <f t="shared" si="36"/>
        <v>0</v>
      </c>
      <c r="U86" s="40">
        <f t="shared" si="37"/>
        <v>0</v>
      </c>
      <c r="V86" s="40">
        <f t="shared" ca="1" si="38"/>
        <v>0</v>
      </c>
      <c r="W86" s="40">
        <f t="shared" ca="1" si="39"/>
        <v>0</v>
      </c>
      <c r="X86" s="40">
        <f t="shared" ca="1" si="40"/>
        <v>0</v>
      </c>
      <c r="Y86" s="40">
        <f t="shared" ca="1" si="41"/>
        <v>0</v>
      </c>
      <c r="Z86" s="40">
        <f t="shared" ca="1" si="42"/>
        <v>0</v>
      </c>
      <c r="AA86" s="40">
        <f t="shared" ca="1" si="43"/>
        <v>0</v>
      </c>
      <c r="AB86" s="40">
        <f t="shared" si="44"/>
        <v>0</v>
      </c>
      <c r="AC86" s="40">
        <f t="shared" si="45"/>
        <v>0</v>
      </c>
      <c r="AD86" s="40">
        <f t="shared" ca="1" si="46"/>
        <v>0</v>
      </c>
      <c r="AE86" s="40">
        <f t="shared" ca="1" si="47"/>
        <v>0</v>
      </c>
      <c r="AF86" s="40">
        <f t="shared" ca="1" si="48"/>
        <v>0</v>
      </c>
      <c r="AG86" s="40">
        <f t="shared" ca="1" si="49"/>
        <v>0</v>
      </c>
      <c r="AH86" s="40">
        <f t="shared" ca="1" si="50"/>
        <v>0</v>
      </c>
      <c r="AI86" s="40">
        <f t="shared" ca="1" si="51"/>
        <v>0</v>
      </c>
      <c r="AJ86" s="40">
        <f t="shared" ca="1" si="52"/>
        <v>0</v>
      </c>
      <c r="AK86" s="40">
        <f t="shared" ca="1" si="53"/>
        <v>0</v>
      </c>
    </row>
    <row r="87" spans="1:37" x14ac:dyDescent="0.25">
      <c r="A87" s="61"/>
      <c r="B87" s="61"/>
      <c r="C87" s="61"/>
      <c r="D87" s="61"/>
      <c r="E87" s="61"/>
      <c r="F87" s="61"/>
      <c r="G87" s="66"/>
      <c r="H87" s="61"/>
      <c r="I87" s="62"/>
      <c r="J87" s="64"/>
      <c r="K87" s="61"/>
      <c r="L87" s="61"/>
      <c r="M87" s="61"/>
      <c r="N87" s="44" t="str">
        <f t="shared" ca="1" si="34"/>
        <v/>
      </c>
      <c r="O87" s="70" t="str">
        <f t="shared" ca="1" si="35"/>
        <v/>
      </c>
      <c r="P87" s="43">
        <v>44378</v>
      </c>
      <c r="Q87" s="40">
        <v>0</v>
      </c>
      <c r="R87" s="40">
        <f t="shared" si="33"/>
        <v>0</v>
      </c>
      <c r="S87" s="40">
        <f t="shared" si="33"/>
        <v>0</v>
      </c>
      <c r="T87" s="40">
        <f t="shared" si="36"/>
        <v>0</v>
      </c>
      <c r="U87" s="40">
        <f t="shared" si="37"/>
        <v>0</v>
      </c>
      <c r="V87" s="40">
        <f t="shared" ca="1" si="38"/>
        <v>0</v>
      </c>
      <c r="W87" s="40">
        <f t="shared" ca="1" si="39"/>
        <v>0</v>
      </c>
      <c r="X87" s="40">
        <f t="shared" ca="1" si="40"/>
        <v>0</v>
      </c>
      <c r="Y87" s="40">
        <f t="shared" ca="1" si="41"/>
        <v>0</v>
      </c>
      <c r="Z87" s="40">
        <f t="shared" ca="1" si="42"/>
        <v>0</v>
      </c>
      <c r="AA87" s="40">
        <f t="shared" ca="1" si="43"/>
        <v>0</v>
      </c>
      <c r="AB87" s="40">
        <f t="shared" si="44"/>
        <v>0</v>
      </c>
      <c r="AC87" s="40">
        <f t="shared" si="45"/>
        <v>0</v>
      </c>
      <c r="AD87" s="40">
        <f t="shared" ca="1" si="46"/>
        <v>0</v>
      </c>
      <c r="AE87" s="40">
        <f t="shared" ca="1" si="47"/>
        <v>0</v>
      </c>
      <c r="AF87" s="40">
        <f t="shared" ca="1" si="48"/>
        <v>0</v>
      </c>
      <c r="AG87" s="40">
        <f t="shared" ca="1" si="49"/>
        <v>0</v>
      </c>
      <c r="AH87" s="40">
        <f t="shared" ca="1" si="50"/>
        <v>0</v>
      </c>
      <c r="AI87" s="40">
        <f t="shared" ca="1" si="51"/>
        <v>0</v>
      </c>
      <c r="AJ87" s="40">
        <f t="shared" ca="1" si="52"/>
        <v>0</v>
      </c>
      <c r="AK87" s="40">
        <f t="shared" ca="1" si="53"/>
        <v>0</v>
      </c>
    </row>
    <row r="88" spans="1:37" x14ac:dyDescent="0.25">
      <c r="A88" s="61"/>
      <c r="B88" s="61"/>
      <c r="C88" s="61"/>
      <c r="D88" s="61"/>
      <c r="E88" s="61"/>
      <c r="F88" s="61"/>
      <c r="G88" s="66"/>
      <c r="H88" s="61"/>
      <c r="I88" s="62"/>
      <c r="J88" s="64"/>
      <c r="K88" s="61"/>
      <c r="L88" s="61"/>
      <c r="M88" s="61"/>
      <c r="N88" s="44" t="str">
        <f t="shared" ca="1" si="34"/>
        <v/>
      </c>
      <c r="O88" s="70" t="str">
        <f t="shared" ca="1" si="35"/>
        <v/>
      </c>
      <c r="P88" s="43">
        <v>44378</v>
      </c>
      <c r="Q88" s="40">
        <v>0</v>
      </c>
      <c r="R88" s="40">
        <f t="shared" si="33"/>
        <v>0</v>
      </c>
      <c r="S88" s="40">
        <f t="shared" si="33"/>
        <v>0</v>
      </c>
      <c r="T88" s="40">
        <f t="shared" si="36"/>
        <v>0</v>
      </c>
      <c r="U88" s="40">
        <f t="shared" si="37"/>
        <v>0</v>
      </c>
      <c r="V88" s="40">
        <f t="shared" ca="1" si="38"/>
        <v>0</v>
      </c>
      <c r="W88" s="40">
        <f t="shared" ca="1" si="39"/>
        <v>0</v>
      </c>
      <c r="X88" s="40">
        <f t="shared" ca="1" si="40"/>
        <v>0</v>
      </c>
      <c r="Y88" s="40">
        <f t="shared" ca="1" si="41"/>
        <v>0</v>
      </c>
      <c r="Z88" s="40">
        <f t="shared" ca="1" si="42"/>
        <v>0</v>
      </c>
      <c r="AA88" s="40">
        <f t="shared" ca="1" si="43"/>
        <v>0</v>
      </c>
      <c r="AB88" s="40">
        <f t="shared" si="44"/>
        <v>0</v>
      </c>
      <c r="AC88" s="40">
        <f t="shared" si="45"/>
        <v>0</v>
      </c>
      <c r="AD88" s="40">
        <f t="shared" ca="1" si="46"/>
        <v>0</v>
      </c>
      <c r="AE88" s="40">
        <f t="shared" ca="1" si="47"/>
        <v>0</v>
      </c>
      <c r="AF88" s="40">
        <f t="shared" ca="1" si="48"/>
        <v>0</v>
      </c>
      <c r="AG88" s="40">
        <f t="shared" ca="1" si="49"/>
        <v>0</v>
      </c>
      <c r="AH88" s="40">
        <f t="shared" ca="1" si="50"/>
        <v>0</v>
      </c>
      <c r="AI88" s="40">
        <f t="shared" ca="1" si="51"/>
        <v>0</v>
      </c>
      <c r="AJ88" s="40">
        <f t="shared" ca="1" si="52"/>
        <v>0</v>
      </c>
      <c r="AK88" s="40">
        <f t="shared" ca="1" si="53"/>
        <v>0</v>
      </c>
    </row>
    <row r="89" spans="1:37" x14ac:dyDescent="0.25">
      <c r="A89" s="61"/>
      <c r="B89" s="61"/>
      <c r="C89" s="61"/>
      <c r="D89" s="61"/>
      <c r="E89" s="61"/>
      <c r="F89" s="61"/>
      <c r="G89" s="66"/>
      <c r="H89" s="61"/>
      <c r="I89" s="62"/>
      <c r="J89" s="64"/>
      <c r="K89" s="61"/>
      <c r="L89" s="61"/>
      <c r="M89" s="61"/>
      <c r="N89" s="44" t="str">
        <f t="shared" ca="1" si="34"/>
        <v/>
      </c>
      <c r="O89" s="70" t="str">
        <f t="shared" ca="1" si="35"/>
        <v/>
      </c>
      <c r="P89" s="43">
        <v>44378</v>
      </c>
      <c r="Q89" s="40">
        <v>0</v>
      </c>
      <c r="R89" s="40">
        <f t="shared" si="33"/>
        <v>0</v>
      </c>
      <c r="S89" s="40">
        <f t="shared" si="33"/>
        <v>0</v>
      </c>
      <c r="T89" s="40">
        <f t="shared" si="36"/>
        <v>0</v>
      </c>
      <c r="U89" s="40">
        <f t="shared" si="37"/>
        <v>0</v>
      </c>
      <c r="V89" s="40">
        <f t="shared" ca="1" si="38"/>
        <v>0</v>
      </c>
      <c r="W89" s="40">
        <f t="shared" ca="1" si="39"/>
        <v>0</v>
      </c>
      <c r="X89" s="40">
        <f t="shared" ca="1" si="40"/>
        <v>0</v>
      </c>
      <c r="Y89" s="40">
        <f t="shared" ca="1" si="41"/>
        <v>0</v>
      </c>
      <c r="Z89" s="40">
        <f t="shared" ca="1" si="42"/>
        <v>0</v>
      </c>
      <c r="AA89" s="40">
        <f t="shared" ca="1" si="43"/>
        <v>0</v>
      </c>
      <c r="AB89" s="40">
        <f t="shared" si="44"/>
        <v>0</v>
      </c>
      <c r="AC89" s="40">
        <f t="shared" si="45"/>
        <v>0</v>
      </c>
      <c r="AD89" s="40">
        <f t="shared" ca="1" si="46"/>
        <v>0</v>
      </c>
      <c r="AE89" s="40">
        <f t="shared" ca="1" si="47"/>
        <v>0</v>
      </c>
      <c r="AF89" s="40">
        <f t="shared" ca="1" si="48"/>
        <v>0</v>
      </c>
      <c r="AG89" s="40">
        <f t="shared" ca="1" si="49"/>
        <v>0</v>
      </c>
      <c r="AH89" s="40">
        <f t="shared" ca="1" si="50"/>
        <v>0</v>
      </c>
      <c r="AI89" s="40">
        <f t="shared" ca="1" si="51"/>
        <v>0</v>
      </c>
      <c r="AJ89" s="40">
        <f t="shared" ca="1" si="52"/>
        <v>0</v>
      </c>
      <c r="AK89" s="40">
        <f t="shared" ca="1" si="53"/>
        <v>0</v>
      </c>
    </row>
    <row r="90" spans="1:37" x14ac:dyDescent="0.25">
      <c r="A90" s="61"/>
      <c r="B90" s="61"/>
      <c r="C90" s="61"/>
      <c r="D90" s="61"/>
      <c r="E90" s="61"/>
      <c r="F90" s="61"/>
      <c r="G90" s="66"/>
      <c r="H90" s="61"/>
      <c r="I90" s="62"/>
      <c r="J90" s="64"/>
      <c r="K90" s="61"/>
      <c r="L90" s="61"/>
      <c r="M90" s="61"/>
      <c r="N90" s="44" t="str">
        <f t="shared" ca="1" si="34"/>
        <v/>
      </c>
      <c r="O90" s="70" t="str">
        <f t="shared" ca="1" si="35"/>
        <v/>
      </c>
      <c r="P90" s="43">
        <v>44378</v>
      </c>
      <c r="Q90" s="40">
        <v>0</v>
      </c>
      <c r="R90" s="40">
        <f t="shared" si="33"/>
        <v>0</v>
      </c>
      <c r="S90" s="40">
        <f t="shared" si="33"/>
        <v>0</v>
      </c>
      <c r="T90" s="40">
        <f t="shared" si="36"/>
        <v>0</v>
      </c>
      <c r="U90" s="40">
        <f t="shared" si="37"/>
        <v>0</v>
      </c>
      <c r="V90" s="40">
        <f t="shared" ca="1" si="38"/>
        <v>0</v>
      </c>
      <c r="W90" s="40">
        <f t="shared" ca="1" si="39"/>
        <v>0</v>
      </c>
      <c r="X90" s="40">
        <f t="shared" ca="1" si="40"/>
        <v>0</v>
      </c>
      <c r="Y90" s="40">
        <f t="shared" ca="1" si="41"/>
        <v>0</v>
      </c>
      <c r="Z90" s="40">
        <f t="shared" ca="1" si="42"/>
        <v>0</v>
      </c>
      <c r="AA90" s="40">
        <f t="shared" ca="1" si="43"/>
        <v>0</v>
      </c>
      <c r="AB90" s="40">
        <f t="shared" si="44"/>
        <v>0</v>
      </c>
      <c r="AC90" s="40">
        <f t="shared" si="45"/>
        <v>0</v>
      </c>
      <c r="AD90" s="40">
        <f t="shared" ca="1" si="46"/>
        <v>0</v>
      </c>
      <c r="AE90" s="40">
        <f t="shared" ca="1" si="47"/>
        <v>0</v>
      </c>
      <c r="AF90" s="40">
        <f t="shared" ca="1" si="48"/>
        <v>0</v>
      </c>
      <c r="AG90" s="40">
        <f t="shared" ca="1" si="49"/>
        <v>0</v>
      </c>
      <c r="AH90" s="40">
        <f t="shared" ca="1" si="50"/>
        <v>0</v>
      </c>
      <c r="AI90" s="40">
        <f t="shared" ca="1" si="51"/>
        <v>0</v>
      </c>
      <c r="AJ90" s="40">
        <f t="shared" ca="1" si="52"/>
        <v>0</v>
      </c>
      <c r="AK90" s="40">
        <f t="shared" ca="1" si="53"/>
        <v>0</v>
      </c>
    </row>
    <row r="91" spans="1:37" x14ac:dyDescent="0.25">
      <c r="A91" s="61"/>
      <c r="B91" s="61"/>
      <c r="C91" s="61"/>
      <c r="D91" s="61"/>
      <c r="E91" s="61"/>
      <c r="F91" s="61"/>
      <c r="G91" s="66"/>
      <c r="H91" s="61"/>
      <c r="I91" s="62"/>
      <c r="J91" s="64"/>
      <c r="K91" s="61"/>
      <c r="L91" s="61"/>
      <c r="M91" s="61"/>
      <c r="N91" s="44" t="str">
        <f t="shared" ca="1" si="34"/>
        <v/>
      </c>
      <c r="O91" s="70" t="str">
        <f t="shared" ca="1" si="35"/>
        <v/>
      </c>
      <c r="P91" s="43">
        <v>44378</v>
      </c>
      <c r="Q91" s="40">
        <v>0</v>
      </c>
      <c r="R91" s="40">
        <f t="shared" si="33"/>
        <v>0</v>
      </c>
      <c r="S91" s="40">
        <f t="shared" si="33"/>
        <v>0</v>
      </c>
      <c r="T91" s="40">
        <f t="shared" si="36"/>
        <v>0</v>
      </c>
      <c r="U91" s="40">
        <f t="shared" si="37"/>
        <v>0</v>
      </c>
      <c r="V91" s="40">
        <f t="shared" ca="1" si="38"/>
        <v>0</v>
      </c>
      <c r="W91" s="40">
        <f t="shared" ca="1" si="39"/>
        <v>0</v>
      </c>
      <c r="X91" s="40">
        <f t="shared" ca="1" si="40"/>
        <v>0</v>
      </c>
      <c r="Y91" s="40">
        <f t="shared" ca="1" si="41"/>
        <v>0</v>
      </c>
      <c r="Z91" s="40">
        <f t="shared" ca="1" si="42"/>
        <v>0</v>
      </c>
      <c r="AA91" s="40">
        <f t="shared" ca="1" si="43"/>
        <v>0</v>
      </c>
      <c r="AB91" s="40">
        <f t="shared" si="44"/>
        <v>0</v>
      </c>
      <c r="AC91" s="40">
        <f t="shared" si="45"/>
        <v>0</v>
      </c>
      <c r="AD91" s="40">
        <f t="shared" ca="1" si="46"/>
        <v>0</v>
      </c>
      <c r="AE91" s="40">
        <f t="shared" ca="1" si="47"/>
        <v>0</v>
      </c>
      <c r="AF91" s="40">
        <f t="shared" ca="1" si="48"/>
        <v>0</v>
      </c>
      <c r="AG91" s="40">
        <f t="shared" ca="1" si="49"/>
        <v>0</v>
      </c>
      <c r="AH91" s="40">
        <f t="shared" ca="1" si="50"/>
        <v>0</v>
      </c>
      <c r="AI91" s="40">
        <f t="shared" ca="1" si="51"/>
        <v>0</v>
      </c>
      <c r="AJ91" s="40">
        <f t="shared" ca="1" si="52"/>
        <v>0</v>
      </c>
      <c r="AK91" s="40">
        <f t="shared" ca="1" si="53"/>
        <v>0</v>
      </c>
    </row>
    <row r="92" spans="1:37" x14ac:dyDescent="0.25">
      <c r="A92" s="61"/>
      <c r="B92" s="61"/>
      <c r="C92" s="61"/>
      <c r="D92" s="61"/>
      <c r="E92" s="61"/>
      <c r="F92" s="61"/>
      <c r="G92" s="66"/>
      <c r="H92" s="61"/>
      <c r="I92" s="62"/>
      <c r="J92" s="64"/>
      <c r="K92" s="61"/>
      <c r="L92" s="61"/>
      <c r="M92" s="61"/>
      <c r="N92" s="44" t="str">
        <f t="shared" ca="1" si="34"/>
        <v/>
      </c>
      <c r="O92" s="70" t="str">
        <f t="shared" ca="1" si="35"/>
        <v/>
      </c>
      <c r="P92" s="43">
        <v>44378</v>
      </c>
      <c r="Q92" s="40">
        <v>0</v>
      </c>
      <c r="R92" s="40">
        <f t="shared" si="33"/>
        <v>0</v>
      </c>
      <c r="S92" s="40">
        <f t="shared" si="33"/>
        <v>0</v>
      </c>
      <c r="T92" s="40">
        <f t="shared" si="36"/>
        <v>0</v>
      </c>
      <c r="U92" s="40">
        <f t="shared" si="37"/>
        <v>0</v>
      </c>
      <c r="V92" s="40">
        <f t="shared" ca="1" si="38"/>
        <v>0</v>
      </c>
      <c r="W92" s="40">
        <f t="shared" ca="1" si="39"/>
        <v>0</v>
      </c>
      <c r="X92" s="40">
        <f t="shared" ca="1" si="40"/>
        <v>0</v>
      </c>
      <c r="Y92" s="40">
        <f t="shared" ca="1" si="41"/>
        <v>0</v>
      </c>
      <c r="Z92" s="40">
        <f t="shared" ca="1" si="42"/>
        <v>0</v>
      </c>
      <c r="AA92" s="40">
        <f t="shared" ca="1" si="43"/>
        <v>0</v>
      </c>
      <c r="AB92" s="40">
        <f t="shared" si="44"/>
        <v>0</v>
      </c>
      <c r="AC92" s="40">
        <f t="shared" si="45"/>
        <v>0</v>
      </c>
      <c r="AD92" s="40">
        <f t="shared" ca="1" si="46"/>
        <v>0</v>
      </c>
      <c r="AE92" s="40">
        <f t="shared" ca="1" si="47"/>
        <v>0</v>
      </c>
      <c r="AF92" s="40">
        <f t="shared" ca="1" si="48"/>
        <v>0</v>
      </c>
      <c r="AG92" s="40">
        <f t="shared" ca="1" si="49"/>
        <v>0</v>
      </c>
      <c r="AH92" s="40">
        <f t="shared" ca="1" si="50"/>
        <v>0</v>
      </c>
      <c r="AI92" s="40">
        <f t="shared" ca="1" si="51"/>
        <v>0</v>
      </c>
      <c r="AJ92" s="40">
        <f t="shared" ca="1" si="52"/>
        <v>0</v>
      </c>
      <c r="AK92" s="40">
        <f t="shared" ca="1" si="53"/>
        <v>0</v>
      </c>
    </row>
    <row r="93" spans="1:37" x14ac:dyDescent="0.25">
      <c r="A93" s="61"/>
      <c r="B93" s="61"/>
      <c r="C93" s="61"/>
      <c r="D93" s="61"/>
      <c r="E93" s="61"/>
      <c r="F93" s="61"/>
      <c r="G93" s="66"/>
      <c r="H93" s="61"/>
      <c r="I93" s="62"/>
      <c r="J93" s="64"/>
      <c r="K93" s="61"/>
      <c r="L93" s="61"/>
      <c r="M93" s="61"/>
      <c r="N93" s="44" t="str">
        <f t="shared" ca="1" si="34"/>
        <v/>
      </c>
      <c r="O93" s="70" t="str">
        <f t="shared" ca="1" si="35"/>
        <v/>
      </c>
      <c r="P93" s="43">
        <v>44378</v>
      </c>
      <c r="Q93" s="40">
        <v>0</v>
      </c>
      <c r="R93" s="40">
        <f t="shared" si="33"/>
        <v>0</v>
      </c>
      <c r="S93" s="40">
        <f t="shared" si="33"/>
        <v>0</v>
      </c>
      <c r="T93" s="40">
        <f t="shared" si="36"/>
        <v>0</v>
      </c>
      <c r="U93" s="40">
        <f t="shared" si="37"/>
        <v>0</v>
      </c>
      <c r="V93" s="40">
        <f t="shared" ca="1" si="38"/>
        <v>0</v>
      </c>
      <c r="W93" s="40">
        <f t="shared" ca="1" si="39"/>
        <v>0</v>
      </c>
      <c r="X93" s="40">
        <f t="shared" ca="1" si="40"/>
        <v>0</v>
      </c>
      <c r="Y93" s="40">
        <f t="shared" ca="1" si="41"/>
        <v>0</v>
      </c>
      <c r="Z93" s="40">
        <f t="shared" ca="1" si="42"/>
        <v>0</v>
      </c>
      <c r="AA93" s="40">
        <f t="shared" ca="1" si="43"/>
        <v>0</v>
      </c>
      <c r="AB93" s="40">
        <f t="shared" si="44"/>
        <v>0</v>
      </c>
      <c r="AC93" s="40">
        <f t="shared" si="45"/>
        <v>0</v>
      </c>
      <c r="AD93" s="40">
        <f t="shared" ca="1" si="46"/>
        <v>0</v>
      </c>
      <c r="AE93" s="40">
        <f t="shared" ca="1" si="47"/>
        <v>0</v>
      </c>
      <c r="AF93" s="40">
        <f t="shared" ca="1" si="48"/>
        <v>0</v>
      </c>
      <c r="AG93" s="40">
        <f t="shared" ca="1" si="49"/>
        <v>0</v>
      </c>
      <c r="AH93" s="40">
        <f t="shared" ca="1" si="50"/>
        <v>0</v>
      </c>
      <c r="AI93" s="40">
        <f t="shared" ca="1" si="51"/>
        <v>0</v>
      </c>
      <c r="AJ93" s="40">
        <f t="shared" ca="1" si="52"/>
        <v>0</v>
      </c>
      <c r="AK93" s="40">
        <f t="shared" ca="1" si="53"/>
        <v>0</v>
      </c>
    </row>
    <row r="94" spans="1:37" x14ac:dyDescent="0.25">
      <c r="A94" s="61"/>
      <c r="B94" s="61"/>
      <c r="C94" s="61"/>
      <c r="D94" s="61"/>
      <c r="E94" s="61"/>
      <c r="F94" s="61"/>
      <c r="G94" s="66"/>
      <c r="H94" s="61"/>
      <c r="I94" s="62"/>
      <c r="J94" s="64"/>
      <c r="K94" s="61"/>
      <c r="L94" s="61"/>
      <c r="M94" s="61"/>
      <c r="N94" s="44" t="str">
        <f t="shared" ca="1" si="34"/>
        <v/>
      </c>
      <c r="O94" s="70" t="str">
        <f t="shared" ca="1" si="35"/>
        <v/>
      </c>
      <c r="P94" s="43">
        <v>44378</v>
      </c>
      <c r="Q94" s="40">
        <v>0</v>
      </c>
      <c r="R94" s="40">
        <f t="shared" si="33"/>
        <v>0</v>
      </c>
      <c r="S94" s="40">
        <f t="shared" si="33"/>
        <v>0</v>
      </c>
      <c r="T94" s="40">
        <f t="shared" si="36"/>
        <v>0</v>
      </c>
      <c r="U94" s="40">
        <f t="shared" si="37"/>
        <v>0</v>
      </c>
      <c r="V94" s="40">
        <f t="shared" ca="1" si="38"/>
        <v>0</v>
      </c>
      <c r="W94" s="40">
        <f t="shared" ca="1" si="39"/>
        <v>0</v>
      </c>
      <c r="X94" s="40">
        <f t="shared" ca="1" si="40"/>
        <v>0</v>
      </c>
      <c r="Y94" s="40">
        <f t="shared" ca="1" si="41"/>
        <v>0</v>
      </c>
      <c r="Z94" s="40">
        <f t="shared" ca="1" si="42"/>
        <v>0</v>
      </c>
      <c r="AA94" s="40">
        <f t="shared" ca="1" si="43"/>
        <v>0</v>
      </c>
      <c r="AB94" s="40">
        <f t="shared" si="44"/>
        <v>0</v>
      </c>
      <c r="AC94" s="40">
        <f t="shared" si="45"/>
        <v>0</v>
      </c>
      <c r="AD94" s="40">
        <f t="shared" ca="1" si="46"/>
        <v>0</v>
      </c>
      <c r="AE94" s="40">
        <f t="shared" ca="1" si="47"/>
        <v>0</v>
      </c>
      <c r="AF94" s="40">
        <f t="shared" ca="1" si="48"/>
        <v>0</v>
      </c>
      <c r="AG94" s="40">
        <f t="shared" ca="1" si="49"/>
        <v>0</v>
      </c>
      <c r="AH94" s="40">
        <f t="shared" ca="1" si="50"/>
        <v>0</v>
      </c>
      <c r="AI94" s="40">
        <f t="shared" ca="1" si="51"/>
        <v>0</v>
      </c>
      <c r="AJ94" s="40">
        <f t="shared" ca="1" si="52"/>
        <v>0</v>
      </c>
      <c r="AK94" s="40">
        <f t="shared" ca="1" si="53"/>
        <v>0</v>
      </c>
    </row>
    <row r="95" spans="1:37" x14ac:dyDescent="0.25">
      <c r="A95" s="61"/>
      <c r="B95" s="61"/>
      <c r="C95" s="61"/>
      <c r="D95" s="61"/>
      <c r="E95" s="61"/>
      <c r="F95" s="61"/>
      <c r="G95" s="66"/>
      <c r="H95" s="61"/>
      <c r="I95" s="62"/>
      <c r="J95" s="64"/>
      <c r="K95" s="61"/>
      <c r="L95" s="61"/>
      <c r="M95" s="61"/>
      <c r="N95" s="44" t="str">
        <f t="shared" ca="1" si="34"/>
        <v/>
      </c>
      <c r="O95" s="70" t="str">
        <f t="shared" ca="1" si="35"/>
        <v/>
      </c>
      <c r="P95" s="43">
        <v>44378</v>
      </c>
      <c r="Q95" s="40">
        <v>0</v>
      </c>
      <c r="R95" s="40">
        <f t="shared" si="33"/>
        <v>0</v>
      </c>
      <c r="S95" s="40">
        <f t="shared" si="33"/>
        <v>0</v>
      </c>
      <c r="T95" s="40">
        <f t="shared" si="36"/>
        <v>0</v>
      </c>
      <c r="U95" s="40">
        <f t="shared" si="37"/>
        <v>0</v>
      </c>
      <c r="V95" s="40">
        <f t="shared" ca="1" si="38"/>
        <v>0</v>
      </c>
      <c r="W95" s="40">
        <f t="shared" ca="1" si="39"/>
        <v>0</v>
      </c>
      <c r="X95" s="40">
        <f t="shared" ca="1" si="40"/>
        <v>0</v>
      </c>
      <c r="Y95" s="40">
        <f t="shared" ca="1" si="41"/>
        <v>0</v>
      </c>
      <c r="Z95" s="40">
        <f t="shared" ca="1" si="42"/>
        <v>0</v>
      </c>
      <c r="AA95" s="40">
        <f t="shared" ca="1" si="43"/>
        <v>0</v>
      </c>
      <c r="AB95" s="40">
        <f t="shared" si="44"/>
        <v>0</v>
      </c>
      <c r="AC95" s="40">
        <f t="shared" si="45"/>
        <v>0</v>
      </c>
      <c r="AD95" s="40">
        <f t="shared" ca="1" si="46"/>
        <v>0</v>
      </c>
      <c r="AE95" s="40">
        <f t="shared" ca="1" si="47"/>
        <v>0</v>
      </c>
      <c r="AF95" s="40">
        <f t="shared" ca="1" si="48"/>
        <v>0</v>
      </c>
      <c r="AG95" s="40">
        <f t="shared" ca="1" si="49"/>
        <v>0</v>
      </c>
      <c r="AH95" s="40">
        <f t="shared" ca="1" si="50"/>
        <v>0</v>
      </c>
      <c r="AI95" s="40">
        <f t="shared" ca="1" si="51"/>
        <v>0</v>
      </c>
      <c r="AJ95" s="40">
        <f t="shared" ca="1" si="52"/>
        <v>0</v>
      </c>
      <c r="AK95" s="40">
        <f t="shared" ca="1" si="53"/>
        <v>0</v>
      </c>
    </row>
    <row r="96" spans="1:37" x14ac:dyDescent="0.25">
      <c r="A96" s="61"/>
      <c r="B96" s="61"/>
      <c r="C96" s="61"/>
      <c r="D96" s="61"/>
      <c r="E96" s="61"/>
      <c r="F96" s="61"/>
      <c r="G96" s="66"/>
      <c r="H96" s="61"/>
      <c r="I96" s="62"/>
      <c r="J96" s="64"/>
      <c r="K96" s="61"/>
      <c r="L96" s="61"/>
      <c r="M96" s="61"/>
      <c r="N96" s="44" t="str">
        <f t="shared" ca="1" si="34"/>
        <v/>
      </c>
      <c r="O96" s="70" t="str">
        <f t="shared" ca="1" si="35"/>
        <v/>
      </c>
      <c r="P96" s="43">
        <v>44378</v>
      </c>
      <c r="Q96" s="40">
        <v>0</v>
      </c>
      <c r="R96" s="40">
        <f t="shared" si="33"/>
        <v>0</v>
      </c>
      <c r="S96" s="40">
        <f t="shared" si="33"/>
        <v>0</v>
      </c>
      <c r="T96" s="40">
        <f t="shared" si="36"/>
        <v>0</v>
      </c>
      <c r="U96" s="40">
        <f t="shared" si="37"/>
        <v>0</v>
      </c>
      <c r="V96" s="40">
        <f t="shared" ca="1" si="38"/>
        <v>0</v>
      </c>
      <c r="W96" s="40">
        <f t="shared" ca="1" si="39"/>
        <v>0</v>
      </c>
      <c r="X96" s="40">
        <f t="shared" ca="1" si="40"/>
        <v>0</v>
      </c>
      <c r="Y96" s="40">
        <f t="shared" ca="1" si="41"/>
        <v>0</v>
      </c>
      <c r="Z96" s="40">
        <f t="shared" ca="1" si="42"/>
        <v>0</v>
      </c>
      <c r="AA96" s="40">
        <f t="shared" ca="1" si="43"/>
        <v>0</v>
      </c>
      <c r="AB96" s="40">
        <f t="shared" si="44"/>
        <v>0</v>
      </c>
      <c r="AC96" s="40">
        <f t="shared" si="45"/>
        <v>0</v>
      </c>
      <c r="AD96" s="40">
        <f t="shared" ca="1" si="46"/>
        <v>0</v>
      </c>
      <c r="AE96" s="40">
        <f t="shared" ca="1" si="47"/>
        <v>0</v>
      </c>
      <c r="AF96" s="40">
        <f t="shared" ca="1" si="48"/>
        <v>0</v>
      </c>
      <c r="AG96" s="40">
        <f t="shared" ca="1" si="49"/>
        <v>0</v>
      </c>
      <c r="AH96" s="40">
        <f t="shared" ca="1" si="50"/>
        <v>0</v>
      </c>
      <c r="AI96" s="40">
        <f t="shared" ca="1" si="51"/>
        <v>0</v>
      </c>
      <c r="AJ96" s="40">
        <f t="shared" ca="1" si="52"/>
        <v>0</v>
      </c>
      <c r="AK96" s="40">
        <f t="shared" ca="1" si="53"/>
        <v>0</v>
      </c>
    </row>
    <row r="97" spans="1:37" x14ac:dyDescent="0.25">
      <c r="A97" s="61"/>
      <c r="B97" s="61"/>
      <c r="C97" s="61"/>
      <c r="D97" s="61"/>
      <c r="E97" s="61"/>
      <c r="F97" s="61"/>
      <c r="G97" s="66"/>
      <c r="H97" s="61"/>
      <c r="I97" s="62"/>
      <c r="J97" s="64"/>
      <c r="K97" s="61"/>
      <c r="L97" s="61"/>
      <c r="M97" s="61"/>
      <c r="N97" s="44" t="str">
        <f t="shared" ca="1" si="34"/>
        <v/>
      </c>
      <c r="O97" s="70" t="str">
        <f t="shared" ca="1" si="35"/>
        <v/>
      </c>
      <c r="P97" s="43">
        <v>44378</v>
      </c>
      <c r="Q97" s="40">
        <v>0</v>
      </c>
      <c r="R97" s="40">
        <f t="shared" si="33"/>
        <v>0</v>
      </c>
      <c r="S97" s="40">
        <f t="shared" si="33"/>
        <v>0</v>
      </c>
      <c r="T97" s="40">
        <f t="shared" si="36"/>
        <v>0</v>
      </c>
      <c r="U97" s="40">
        <f t="shared" si="37"/>
        <v>0</v>
      </c>
      <c r="V97" s="40">
        <f t="shared" ca="1" si="38"/>
        <v>0</v>
      </c>
      <c r="W97" s="40">
        <f t="shared" ca="1" si="39"/>
        <v>0</v>
      </c>
      <c r="X97" s="40">
        <f t="shared" ca="1" si="40"/>
        <v>0</v>
      </c>
      <c r="Y97" s="40">
        <f t="shared" ca="1" si="41"/>
        <v>0</v>
      </c>
      <c r="Z97" s="40">
        <f t="shared" ca="1" si="42"/>
        <v>0</v>
      </c>
      <c r="AA97" s="40">
        <f t="shared" ca="1" si="43"/>
        <v>0</v>
      </c>
      <c r="AB97" s="40">
        <f t="shared" si="44"/>
        <v>0</v>
      </c>
      <c r="AC97" s="40">
        <f t="shared" si="45"/>
        <v>0</v>
      </c>
      <c r="AD97" s="40">
        <f t="shared" ca="1" si="46"/>
        <v>0</v>
      </c>
      <c r="AE97" s="40">
        <f t="shared" ca="1" si="47"/>
        <v>0</v>
      </c>
      <c r="AF97" s="40">
        <f t="shared" ca="1" si="48"/>
        <v>0</v>
      </c>
      <c r="AG97" s="40">
        <f t="shared" ca="1" si="49"/>
        <v>0</v>
      </c>
      <c r="AH97" s="40">
        <f t="shared" ca="1" si="50"/>
        <v>0</v>
      </c>
      <c r="AI97" s="40">
        <f t="shared" ca="1" si="51"/>
        <v>0</v>
      </c>
      <c r="AJ97" s="40">
        <f t="shared" ca="1" si="52"/>
        <v>0</v>
      </c>
      <c r="AK97" s="40">
        <f t="shared" ca="1" si="53"/>
        <v>0</v>
      </c>
    </row>
    <row r="98" spans="1:37" x14ac:dyDescent="0.25">
      <c r="A98" s="61"/>
      <c r="B98" s="61"/>
      <c r="C98" s="61"/>
      <c r="D98" s="61"/>
      <c r="E98" s="61"/>
      <c r="F98" s="61"/>
      <c r="G98" s="66"/>
      <c r="H98" s="61"/>
      <c r="I98" s="62"/>
      <c r="J98" s="64"/>
      <c r="K98" s="61"/>
      <c r="L98" s="61"/>
      <c r="M98" s="61"/>
      <c r="N98" s="44" t="str">
        <f t="shared" ca="1" si="34"/>
        <v/>
      </c>
      <c r="O98" s="70" t="str">
        <f t="shared" ca="1" si="35"/>
        <v/>
      </c>
      <c r="P98" s="43">
        <v>44378</v>
      </c>
      <c r="Q98" s="40">
        <v>0</v>
      </c>
      <c r="R98" s="40">
        <f t="shared" si="33"/>
        <v>0</v>
      </c>
      <c r="S98" s="40">
        <f t="shared" si="33"/>
        <v>0</v>
      </c>
      <c r="T98" s="40">
        <f t="shared" si="36"/>
        <v>0</v>
      </c>
      <c r="U98" s="40">
        <f t="shared" si="37"/>
        <v>0</v>
      </c>
      <c r="V98" s="40">
        <f t="shared" ca="1" si="38"/>
        <v>0</v>
      </c>
      <c r="W98" s="40">
        <f t="shared" ca="1" si="39"/>
        <v>0</v>
      </c>
      <c r="X98" s="40">
        <f t="shared" ca="1" si="40"/>
        <v>0</v>
      </c>
      <c r="Y98" s="40">
        <f t="shared" ca="1" si="41"/>
        <v>0</v>
      </c>
      <c r="Z98" s="40">
        <f t="shared" ca="1" si="42"/>
        <v>0</v>
      </c>
      <c r="AA98" s="40">
        <f t="shared" ca="1" si="43"/>
        <v>0</v>
      </c>
      <c r="AB98" s="40">
        <f t="shared" si="44"/>
        <v>0</v>
      </c>
      <c r="AC98" s="40">
        <f t="shared" si="45"/>
        <v>0</v>
      </c>
      <c r="AD98" s="40">
        <f t="shared" ca="1" si="46"/>
        <v>0</v>
      </c>
      <c r="AE98" s="40">
        <f t="shared" ca="1" si="47"/>
        <v>0</v>
      </c>
      <c r="AF98" s="40">
        <f t="shared" ca="1" si="48"/>
        <v>0</v>
      </c>
      <c r="AG98" s="40">
        <f t="shared" ca="1" si="49"/>
        <v>0</v>
      </c>
      <c r="AH98" s="40">
        <f t="shared" ca="1" si="50"/>
        <v>0</v>
      </c>
      <c r="AI98" s="40">
        <f t="shared" ca="1" si="51"/>
        <v>0</v>
      </c>
      <c r="AJ98" s="40">
        <f t="shared" ca="1" si="52"/>
        <v>0</v>
      </c>
      <c r="AK98" s="40">
        <f t="shared" ca="1" si="53"/>
        <v>0</v>
      </c>
    </row>
    <row r="99" spans="1:37" x14ac:dyDescent="0.25">
      <c r="A99" s="61"/>
      <c r="B99" s="61"/>
      <c r="C99" s="61"/>
      <c r="D99" s="61"/>
      <c r="E99" s="61"/>
      <c r="F99" s="61"/>
      <c r="G99" s="66"/>
      <c r="H99" s="61"/>
      <c r="I99" s="62"/>
      <c r="J99" s="64"/>
      <c r="K99" s="61"/>
      <c r="L99" s="61"/>
      <c r="M99" s="61"/>
      <c r="N99" s="44" t="str">
        <f t="shared" ca="1" si="34"/>
        <v/>
      </c>
      <c r="O99" s="70" t="str">
        <f t="shared" ref="O99:O100" ca="1" si="54">IF(OR(A99="",B99="",C99="",D99="",E99="",F99="",G99="",H99="",N99="",K99="",L99=""),"",IF(K99="Single",IF(X99=1,45,IF(Y99=1,32,IF(Z99=1,10,IF(AA99=1,10,"ERROR")))),IF(OR(AND(AB99=1,D99=D98),AND(OR(AB98=1,AC98=1),D99=D98)),0,IF(AC99=1,52,68))))</f>
        <v/>
      </c>
      <c r="P99" s="43">
        <v>44378</v>
      </c>
      <c r="Q99" s="40">
        <v>0</v>
      </c>
      <c r="R99" s="40">
        <f t="shared" si="33"/>
        <v>0</v>
      </c>
      <c r="S99" s="40">
        <f t="shared" si="33"/>
        <v>0</v>
      </c>
      <c r="T99" s="40">
        <f t="shared" si="36"/>
        <v>0</v>
      </c>
      <c r="U99" s="40">
        <f t="shared" si="37"/>
        <v>0</v>
      </c>
      <c r="V99" s="40">
        <f t="shared" ca="1" si="38"/>
        <v>0</v>
      </c>
      <c r="W99" s="40">
        <f t="shared" ca="1" si="39"/>
        <v>0</v>
      </c>
      <c r="X99" s="40">
        <f t="shared" ca="1" si="40"/>
        <v>0</v>
      </c>
      <c r="Y99" s="40">
        <f t="shared" ca="1" si="41"/>
        <v>0</v>
      </c>
      <c r="Z99" s="40">
        <f t="shared" ca="1" si="42"/>
        <v>0</v>
      </c>
      <c r="AA99" s="40">
        <f t="shared" ca="1" si="43"/>
        <v>0</v>
      </c>
      <c r="AB99" s="40">
        <f t="shared" si="44"/>
        <v>0</v>
      </c>
      <c r="AC99" s="40">
        <f t="shared" si="45"/>
        <v>0</v>
      </c>
      <c r="AD99" s="40">
        <f t="shared" ca="1" si="46"/>
        <v>0</v>
      </c>
      <c r="AE99" s="40">
        <f t="shared" ca="1" si="47"/>
        <v>0</v>
      </c>
      <c r="AF99" s="40">
        <f t="shared" ca="1" si="48"/>
        <v>0</v>
      </c>
      <c r="AG99" s="40">
        <f t="shared" ca="1" si="49"/>
        <v>0</v>
      </c>
      <c r="AH99" s="40">
        <f t="shared" ca="1" si="50"/>
        <v>0</v>
      </c>
      <c r="AI99" s="40">
        <f t="shared" ca="1" si="51"/>
        <v>0</v>
      </c>
      <c r="AJ99" s="40">
        <f t="shared" ca="1" si="52"/>
        <v>0</v>
      </c>
      <c r="AK99" s="40">
        <f t="shared" ca="1" si="53"/>
        <v>0</v>
      </c>
    </row>
    <row r="100" spans="1:37" x14ac:dyDescent="0.25">
      <c r="A100" s="61"/>
      <c r="B100" s="61"/>
      <c r="C100" s="61"/>
      <c r="D100" s="61"/>
      <c r="E100" s="61"/>
      <c r="F100" s="61"/>
      <c r="G100" s="66"/>
      <c r="H100" s="61"/>
      <c r="I100" s="62"/>
      <c r="J100" s="64"/>
      <c r="K100" s="61"/>
      <c r="L100" s="61"/>
      <c r="M100" s="61"/>
      <c r="N100" s="44" t="str">
        <f t="shared" ca="1" si="34"/>
        <v/>
      </c>
      <c r="O100" s="70" t="str">
        <f t="shared" ca="1" si="54"/>
        <v/>
      </c>
      <c r="P100" s="43">
        <v>44378</v>
      </c>
      <c r="Q100" s="40">
        <v>0</v>
      </c>
      <c r="R100" s="40">
        <f t="shared" si="33"/>
        <v>0</v>
      </c>
      <c r="S100" s="40">
        <f t="shared" si="33"/>
        <v>0</v>
      </c>
      <c r="T100" s="40">
        <f t="shared" si="36"/>
        <v>0</v>
      </c>
      <c r="U100" s="40">
        <f t="shared" si="37"/>
        <v>0</v>
      </c>
      <c r="V100" s="40">
        <f t="shared" ca="1" si="38"/>
        <v>0</v>
      </c>
      <c r="W100" s="40">
        <f t="shared" ca="1" si="39"/>
        <v>0</v>
      </c>
      <c r="X100" s="40">
        <f t="shared" ca="1" si="40"/>
        <v>0</v>
      </c>
      <c r="Y100" s="40">
        <f t="shared" ca="1" si="41"/>
        <v>0</v>
      </c>
      <c r="Z100" s="40">
        <f t="shared" ca="1" si="42"/>
        <v>0</v>
      </c>
      <c r="AA100" s="40">
        <f t="shared" ca="1" si="43"/>
        <v>0</v>
      </c>
      <c r="AB100" s="40">
        <f t="shared" si="44"/>
        <v>0</v>
      </c>
      <c r="AC100" s="40">
        <f t="shared" si="45"/>
        <v>0</v>
      </c>
      <c r="AD100" s="40">
        <f t="shared" ca="1" si="46"/>
        <v>0</v>
      </c>
      <c r="AE100" s="40">
        <f t="shared" ca="1" si="47"/>
        <v>0</v>
      </c>
      <c r="AF100" s="40">
        <f t="shared" ca="1" si="48"/>
        <v>0</v>
      </c>
      <c r="AG100" s="40">
        <f t="shared" ca="1" si="49"/>
        <v>0</v>
      </c>
      <c r="AH100" s="40">
        <f t="shared" ca="1" si="50"/>
        <v>0</v>
      </c>
      <c r="AI100" s="40">
        <f t="shared" ca="1" si="51"/>
        <v>0</v>
      </c>
      <c r="AJ100" s="40">
        <f t="shared" ca="1" si="52"/>
        <v>0</v>
      </c>
      <c r="AK100" s="40">
        <f t="shared" ca="1" si="53"/>
        <v>0</v>
      </c>
    </row>
    <row r="101" spans="1:37" x14ac:dyDescent="0.25">
      <c r="A101" s="47"/>
      <c r="B101" s="47"/>
      <c r="C101" s="47"/>
      <c r="D101" s="47"/>
      <c r="E101" s="47"/>
      <c r="F101" s="47"/>
      <c r="G101" s="48"/>
      <c r="H101" s="47"/>
      <c r="I101" s="49"/>
      <c r="J101" s="47"/>
      <c r="K101" s="47"/>
      <c r="L101" s="36" t="s">
        <v>97</v>
      </c>
      <c r="M101" s="36"/>
      <c r="N101" s="47"/>
      <c r="O101" s="71">
        <f t="shared" ref="O101:AH101" ca="1" si="55">SUM(O3:O100)</f>
        <v>0</v>
      </c>
      <c r="R101" s="40">
        <f t="shared" si="55"/>
        <v>0</v>
      </c>
      <c r="S101" s="40">
        <f t="shared" si="55"/>
        <v>0</v>
      </c>
      <c r="T101" s="40">
        <f t="shared" si="55"/>
        <v>0</v>
      </c>
      <c r="U101" s="40">
        <f t="shared" si="55"/>
        <v>0</v>
      </c>
      <c r="V101" s="40">
        <f t="shared" ca="1" si="55"/>
        <v>0</v>
      </c>
      <c r="W101" s="40">
        <f t="shared" ca="1" si="55"/>
        <v>0</v>
      </c>
      <c r="X101" s="39">
        <f t="shared" ca="1" si="55"/>
        <v>0</v>
      </c>
      <c r="Y101" s="39">
        <f t="shared" ca="1" si="55"/>
        <v>0</v>
      </c>
      <c r="Z101" s="39">
        <f t="shared" ca="1" si="55"/>
        <v>0</v>
      </c>
      <c r="AA101" s="39">
        <f t="shared" ca="1" si="55"/>
        <v>0</v>
      </c>
      <c r="AB101" s="39">
        <f t="shared" si="55"/>
        <v>0</v>
      </c>
      <c r="AC101" s="39">
        <f t="shared" si="55"/>
        <v>0</v>
      </c>
      <c r="AD101" s="39">
        <f t="shared" ca="1" si="55"/>
        <v>0</v>
      </c>
      <c r="AE101" s="39">
        <f t="shared" ca="1" si="55"/>
        <v>0</v>
      </c>
      <c r="AF101" s="39">
        <f t="shared" ca="1" si="55"/>
        <v>0</v>
      </c>
      <c r="AG101" s="39">
        <f t="shared" ca="1" si="55"/>
        <v>0</v>
      </c>
      <c r="AH101" s="40">
        <f t="shared" ca="1" si="55"/>
        <v>0</v>
      </c>
      <c r="AI101" s="40">
        <f ca="1">SUM(AI3:AI100)</f>
        <v>0</v>
      </c>
      <c r="AJ101" s="40">
        <f ca="1">SUM(AJ3:AJ100)</f>
        <v>0</v>
      </c>
      <c r="AK101" s="40">
        <f ca="1">SUM(AK3:AK100)</f>
        <v>0</v>
      </c>
    </row>
  </sheetData>
  <sheetProtection sheet="1" objects="1" scenarios="1"/>
  <phoneticPr fontId="22" type="noConversion"/>
  <dataValidations count="5">
    <dataValidation type="list" allowBlank="1" showInputMessage="1" showErrorMessage="1" sqref="WVM983043:WVM983140 JA3:JA100 SW3:SW100 ACS3:ACS100 AMO3:AMO100 AWK3:AWK100 BGG3:BGG100 BQC3:BQC100 BZY3:BZY100 CJU3:CJU100 CTQ3:CTQ100 DDM3:DDM100 DNI3:DNI100 DXE3:DXE100 EHA3:EHA100 EQW3:EQW100 FAS3:FAS100 FKO3:FKO100 FUK3:FUK100 GEG3:GEG100 GOC3:GOC100 GXY3:GXY100 HHU3:HHU100 HRQ3:HRQ100 IBM3:IBM100 ILI3:ILI100 IVE3:IVE100 JFA3:JFA100 JOW3:JOW100 JYS3:JYS100 KIO3:KIO100 KSK3:KSK100 LCG3:LCG100 LMC3:LMC100 LVY3:LVY100 MFU3:MFU100 MPQ3:MPQ100 MZM3:MZM100 NJI3:NJI100 NTE3:NTE100 ODA3:ODA100 OMW3:OMW100 OWS3:OWS100 PGO3:PGO100 PQK3:PQK100 QAG3:QAG100 QKC3:QKC100 QTY3:QTY100 RDU3:RDU100 RNQ3:RNQ100 RXM3:RXM100 SHI3:SHI100 SRE3:SRE100 TBA3:TBA100 TKW3:TKW100 TUS3:TUS100 UEO3:UEO100 UOK3:UOK100 UYG3:UYG100 VIC3:VIC100 VRY3:VRY100 WBU3:WBU100 WLQ3:WLQ100 WVM3:WVM100 A65539:A65636 JA65539:JA65636 SW65539:SW65636 ACS65539:ACS65636 AMO65539:AMO65636 AWK65539:AWK65636 BGG65539:BGG65636 BQC65539:BQC65636 BZY65539:BZY65636 CJU65539:CJU65636 CTQ65539:CTQ65636 DDM65539:DDM65636 DNI65539:DNI65636 DXE65539:DXE65636 EHA65539:EHA65636 EQW65539:EQW65636 FAS65539:FAS65636 FKO65539:FKO65636 FUK65539:FUK65636 GEG65539:GEG65636 GOC65539:GOC65636 GXY65539:GXY65636 HHU65539:HHU65636 HRQ65539:HRQ65636 IBM65539:IBM65636 ILI65539:ILI65636 IVE65539:IVE65636 JFA65539:JFA65636 JOW65539:JOW65636 JYS65539:JYS65636 KIO65539:KIO65636 KSK65539:KSK65636 LCG65539:LCG65636 LMC65539:LMC65636 LVY65539:LVY65636 MFU65539:MFU65636 MPQ65539:MPQ65636 MZM65539:MZM65636 NJI65539:NJI65636 NTE65539:NTE65636 ODA65539:ODA65636 OMW65539:OMW65636 OWS65539:OWS65636 PGO65539:PGO65636 PQK65539:PQK65636 QAG65539:QAG65636 QKC65539:QKC65636 QTY65539:QTY65636 RDU65539:RDU65636 RNQ65539:RNQ65636 RXM65539:RXM65636 SHI65539:SHI65636 SRE65539:SRE65636 TBA65539:TBA65636 TKW65539:TKW65636 TUS65539:TUS65636 UEO65539:UEO65636 UOK65539:UOK65636 UYG65539:UYG65636 VIC65539:VIC65636 VRY65539:VRY65636 WBU65539:WBU65636 WLQ65539:WLQ65636 WVM65539:WVM65636 A131075:A131172 JA131075:JA131172 SW131075:SW131172 ACS131075:ACS131172 AMO131075:AMO131172 AWK131075:AWK131172 BGG131075:BGG131172 BQC131075:BQC131172 BZY131075:BZY131172 CJU131075:CJU131172 CTQ131075:CTQ131172 DDM131075:DDM131172 DNI131075:DNI131172 DXE131075:DXE131172 EHA131075:EHA131172 EQW131075:EQW131172 FAS131075:FAS131172 FKO131075:FKO131172 FUK131075:FUK131172 GEG131075:GEG131172 GOC131075:GOC131172 GXY131075:GXY131172 HHU131075:HHU131172 HRQ131075:HRQ131172 IBM131075:IBM131172 ILI131075:ILI131172 IVE131075:IVE131172 JFA131075:JFA131172 JOW131075:JOW131172 JYS131075:JYS131172 KIO131075:KIO131172 KSK131075:KSK131172 LCG131075:LCG131172 LMC131075:LMC131172 LVY131075:LVY131172 MFU131075:MFU131172 MPQ131075:MPQ131172 MZM131075:MZM131172 NJI131075:NJI131172 NTE131075:NTE131172 ODA131075:ODA131172 OMW131075:OMW131172 OWS131075:OWS131172 PGO131075:PGO131172 PQK131075:PQK131172 QAG131075:QAG131172 QKC131075:QKC131172 QTY131075:QTY131172 RDU131075:RDU131172 RNQ131075:RNQ131172 RXM131075:RXM131172 SHI131075:SHI131172 SRE131075:SRE131172 TBA131075:TBA131172 TKW131075:TKW131172 TUS131075:TUS131172 UEO131075:UEO131172 UOK131075:UOK131172 UYG131075:UYG131172 VIC131075:VIC131172 VRY131075:VRY131172 WBU131075:WBU131172 WLQ131075:WLQ131172 WVM131075:WVM131172 A196611:A196708 JA196611:JA196708 SW196611:SW196708 ACS196611:ACS196708 AMO196611:AMO196708 AWK196611:AWK196708 BGG196611:BGG196708 BQC196611:BQC196708 BZY196611:BZY196708 CJU196611:CJU196708 CTQ196611:CTQ196708 DDM196611:DDM196708 DNI196611:DNI196708 DXE196611:DXE196708 EHA196611:EHA196708 EQW196611:EQW196708 FAS196611:FAS196708 FKO196611:FKO196708 FUK196611:FUK196708 GEG196611:GEG196708 GOC196611:GOC196708 GXY196611:GXY196708 HHU196611:HHU196708 HRQ196611:HRQ196708 IBM196611:IBM196708 ILI196611:ILI196708 IVE196611:IVE196708 JFA196611:JFA196708 JOW196611:JOW196708 JYS196611:JYS196708 KIO196611:KIO196708 KSK196611:KSK196708 LCG196611:LCG196708 LMC196611:LMC196708 LVY196611:LVY196708 MFU196611:MFU196708 MPQ196611:MPQ196708 MZM196611:MZM196708 NJI196611:NJI196708 NTE196611:NTE196708 ODA196611:ODA196708 OMW196611:OMW196708 OWS196611:OWS196708 PGO196611:PGO196708 PQK196611:PQK196708 QAG196611:QAG196708 QKC196611:QKC196708 QTY196611:QTY196708 RDU196611:RDU196708 RNQ196611:RNQ196708 RXM196611:RXM196708 SHI196611:SHI196708 SRE196611:SRE196708 TBA196611:TBA196708 TKW196611:TKW196708 TUS196611:TUS196708 UEO196611:UEO196708 UOK196611:UOK196708 UYG196611:UYG196708 VIC196611:VIC196708 VRY196611:VRY196708 WBU196611:WBU196708 WLQ196611:WLQ196708 WVM196611:WVM196708 A262147:A262244 JA262147:JA262244 SW262147:SW262244 ACS262147:ACS262244 AMO262147:AMO262244 AWK262147:AWK262244 BGG262147:BGG262244 BQC262147:BQC262244 BZY262147:BZY262244 CJU262147:CJU262244 CTQ262147:CTQ262244 DDM262147:DDM262244 DNI262147:DNI262244 DXE262147:DXE262244 EHA262147:EHA262244 EQW262147:EQW262244 FAS262147:FAS262244 FKO262147:FKO262244 FUK262147:FUK262244 GEG262147:GEG262244 GOC262147:GOC262244 GXY262147:GXY262244 HHU262147:HHU262244 HRQ262147:HRQ262244 IBM262147:IBM262244 ILI262147:ILI262244 IVE262147:IVE262244 JFA262147:JFA262244 JOW262147:JOW262244 JYS262147:JYS262244 KIO262147:KIO262244 KSK262147:KSK262244 LCG262147:LCG262244 LMC262147:LMC262244 LVY262147:LVY262244 MFU262147:MFU262244 MPQ262147:MPQ262244 MZM262147:MZM262244 NJI262147:NJI262244 NTE262147:NTE262244 ODA262147:ODA262244 OMW262147:OMW262244 OWS262147:OWS262244 PGO262147:PGO262244 PQK262147:PQK262244 QAG262147:QAG262244 QKC262147:QKC262244 QTY262147:QTY262244 RDU262147:RDU262244 RNQ262147:RNQ262244 RXM262147:RXM262244 SHI262147:SHI262244 SRE262147:SRE262244 TBA262147:TBA262244 TKW262147:TKW262244 TUS262147:TUS262244 UEO262147:UEO262244 UOK262147:UOK262244 UYG262147:UYG262244 VIC262147:VIC262244 VRY262147:VRY262244 WBU262147:WBU262244 WLQ262147:WLQ262244 WVM262147:WVM262244 A327683:A327780 JA327683:JA327780 SW327683:SW327780 ACS327683:ACS327780 AMO327683:AMO327780 AWK327683:AWK327780 BGG327683:BGG327780 BQC327683:BQC327780 BZY327683:BZY327780 CJU327683:CJU327780 CTQ327683:CTQ327780 DDM327683:DDM327780 DNI327683:DNI327780 DXE327683:DXE327780 EHA327683:EHA327780 EQW327683:EQW327780 FAS327683:FAS327780 FKO327683:FKO327780 FUK327683:FUK327780 GEG327683:GEG327780 GOC327683:GOC327780 GXY327683:GXY327780 HHU327683:HHU327780 HRQ327683:HRQ327780 IBM327683:IBM327780 ILI327683:ILI327780 IVE327683:IVE327780 JFA327683:JFA327780 JOW327683:JOW327780 JYS327683:JYS327780 KIO327683:KIO327780 KSK327683:KSK327780 LCG327683:LCG327780 LMC327683:LMC327780 LVY327683:LVY327780 MFU327683:MFU327780 MPQ327683:MPQ327780 MZM327683:MZM327780 NJI327683:NJI327780 NTE327683:NTE327780 ODA327683:ODA327780 OMW327683:OMW327780 OWS327683:OWS327780 PGO327683:PGO327780 PQK327683:PQK327780 QAG327683:QAG327780 QKC327683:QKC327780 QTY327683:QTY327780 RDU327683:RDU327780 RNQ327683:RNQ327780 RXM327683:RXM327780 SHI327683:SHI327780 SRE327683:SRE327780 TBA327683:TBA327780 TKW327683:TKW327780 TUS327683:TUS327780 UEO327683:UEO327780 UOK327683:UOK327780 UYG327683:UYG327780 VIC327683:VIC327780 VRY327683:VRY327780 WBU327683:WBU327780 WLQ327683:WLQ327780 WVM327683:WVM327780 A393219:A393316 JA393219:JA393316 SW393219:SW393316 ACS393219:ACS393316 AMO393219:AMO393316 AWK393219:AWK393316 BGG393219:BGG393316 BQC393219:BQC393316 BZY393219:BZY393316 CJU393219:CJU393316 CTQ393219:CTQ393316 DDM393219:DDM393316 DNI393219:DNI393316 DXE393219:DXE393316 EHA393219:EHA393316 EQW393219:EQW393316 FAS393219:FAS393316 FKO393219:FKO393316 FUK393219:FUK393316 GEG393219:GEG393316 GOC393219:GOC393316 GXY393219:GXY393316 HHU393219:HHU393316 HRQ393219:HRQ393316 IBM393219:IBM393316 ILI393219:ILI393316 IVE393219:IVE393316 JFA393219:JFA393316 JOW393219:JOW393316 JYS393219:JYS393316 KIO393219:KIO393316 KSK393219:KSK393316 LCG393219:LCG393316 LMC393219:LMC393316 LVY393219:LVY393316 MFU393219:MFU393316 MPQ393219:MPQ393316 MZM393219:MZM393316 NJI393219:NJI393316 NTE393219:NTE393316 ODA393219:ODA393316 OMW393219:OMW393316 OWS393219:OWS393316 PGO393219:PGO393316 PQK393219:PQK393316 QAG393219:QAG393316 QKC393219:QKC393316 QTY393219:QTY393316 RDU393219:RDU393316 RNQ393219:RNQ393316 RXM393219:RXM393316 SHI393219:SHI393316 SRE393219:SRE393316 TBA393219:TBA393316 TKW393219:TKW393316 TUS393219:TUS393316 UEO393219:UEO393316 UOK393219:UOK393316 UYG393219:UYG393316 VIC393219:VIC393316 VRY393219:VRY393316 WBU393219:WBU393316 WLQ393219:WLQ393316 WVM393219:WVM393316 A458755:A458852 JA458755:JA458852 SW458755:SW458852 ACS458755:ACS458852 AMO458755:AMO458852 AWK458755:AWK458852 BGG458755:BGG458852 BQC458755:BQC458852 BZY458755:BZY458852 CJU458755:CJU458852 CTQ458755:CTQ458852 DDM458755:DDM458852 DNI458755:DNI458852 DXE458755:DXE458852 EHA458755:EHA458852 EQW458755:EQW458852 FAS458755:FAS458852 FKO458755:FKO458852 FUK458755:FUK458852 GEG458755:GEG458852 GOC458755:GOC458852 GXY458755:GXY458852 HHU458755:HHU458852 HRQ458755:HRQ458852 IBM458755:IBM458852 ILI458755:ILI458852 IVE458755:IVE458852 JFA458755:JFA458852 JOW458755:JOW458852 JYS458755:JYS458852 KIO458755:KIO458852 KSK458755:KSK458852 LCG458755:LCG458852 LMC458755:LMC458852 LVY458755:LVY458852 MFU458755:MFU458852 MPQ458755:MPQ458852 MZM458755:MZM458852 NJI458755:NJI458852 NTE458755:NTE458852 ODA458755:ODA458852 OMW458755:OMW458852 OWS458755:OWS458852 PGO458755:PGO458852 PQK458755:PQK458852 QAG458755:QAG458852 QKC458755:QKC458852 QTY458755:QTY458852 RDU458755:RDU458852 RNQ458755:RNQ458852 RXM458755:RXM458852 SHI458755:SHI458852 SRE458755:SRE458852 TBA458755:TBA458852 TKW458755:TKW458852 TUS458755:TUS458852 UEO458755:UEO458852 UOK458755:UOK458852 UYG458755:UYG458852 VIC458755:VIC458852 VRY458755:VRY458852 WBU458755:WBU458852 WLQ458755:WLQ458852 WVM458755:WVM458852 A524291:A524388 JA524291:JA524388 SW524291:SW524388 ACS524291:ACS524388 AMO524291:AMO524388 AWK524291:AWK524388 BGG524291:BGG524388 BQC524291:BQC524388 BZY524291:BZY524388 CJU524291:CJU524388 CTQ524291:CTQ524388 DDM524291:DDM524388 DNI524291:DNI524388 DXE524291:DXE524388 EHA524291:EHA524388 EQW524291:EQW524388 FAS524291:FAS524388 FKO524291:FKO524388 FUK524291:FUK524388 GEG524291:GEG524388 GOC524291:GOC524388 GXY524291:GXY524388 HHU524291:HHU524388 HRQ524291:HRQ524388 IBM524291:IBM524388 ILI524291:ILI524388 IVE524291:IVE524388 JFA524291:JFA524388 JOW524291:JOW524388 JYS524291:JYS524388 KIO524291:KIO524388 KSK524291:KSK524388 LCG524291:LCG524388 LMC524291:LMC524388 LVY524291:LVY524388 MFU524291:MFU524388 MPQ524291:MPQ524388 MZM524291:MZM524388 NJI524291:NJI524388 NTE524291:NTE524388 ODA524291:ODA524388 OMW524291:OMW524388 OWS524291:OWS524388 PGO524291:PGO524388 PQK524291:PQK524388 QAG524291:QAG524388 QKC524291:QKC524388 QTY524291:QTY524388 RDU524291:RDU524388 RNQ524291:RNQ524388 RXM524291:RXM524388 SHI524291:SHI524388 SRE524291:SRE524388 TBA524291:TBA524388 TKW524291:TKW524388 TUS524291:TUS524388 UEO524291:UEO524388 UOK524291:UOK524388 UYG524291:UYG524388 VIC524291:VIC524388 VRY524291:VRY524388 WBU524291:WBU524388 WLQ524291:WLQ524388 WVM524291:WVM524388 A589827:A589924 JA589827:JA589924 SW589827:SW589924 ACS589827:ACS589924 AMO589827:AMO589924 AWK589827:AWK589924 BGG589827:BGG589924 BQC589827:BQC589924 BZY589827:BZY589924 CJU589827:CJU589924 CTQ589827:CTQ589924 DDM589827:DDM589924 DNI589827:DNI589924 DXE589827:DXE589924 EHA589827:EHA589924 EQW589827:EQW589924 FAS589827:FAS589924 FKO589827:FKO589924 FUK589827:FUK589924 GEG589827:GEG589924 GOC589827:GOC589924 GXY589827:GXY589924 HHU589827:HHU589924 HRQ589827:HRQ589924 IBM589827:IBM589924 ILI589827:ILI589924 IVE589827:IVE589924 JFA589827:JFA589924 JOW589827:JOW589924 JYS589827:JYS589924 KIO589827:KIO589924 KSK589827:KSK589924 LCG589827:LCG589924 LMC589827:LMC589924 LVY589827:LVY589924 MFU589827:MFU589924 MPQ589827:MPQ589924 MZM589827:MZM589924 NJI589827:NJI589924 NTE589827:NTE589924 ODA589827:ODA589924 OMW589827:OMW589924 OWS589827:OWS589924 PGO589827:PGO589924 PQK589827:PQK589924 QAG589827:QAG589924 QKC589827:QKC589924 QTY589827:QTY589924 RDU589827:RDU589924 RNQ589827:RNQ589924 RXM589827:RXM589924 SHI589827:SHI589924 SRE589827:SRE589924 TBA589827:TBA589924 TKW589827:TKW589924 TUS589827:TUS589924 UEO589827:UEO589924 UOK589827:UOK589924 UYG589827:UYG589924 VIC589827:VIC589924 VRY589827:VRY589924 WBU589827:WBU589924 WLQ589827:WLQ589924 WVM589827:WVM589924 A655363:A655460 JA655363:JA655460 SW655363:SW655460 ACS655363:ACS655460 AMO655363:AMO655460 AWK655363:AWK655460 BGG655363:BGG655460 BQC655363:BQC655460 BZY655363:BZY655460 CJU655363:CJU655460 CTQ655363:CTQ655460 DDM655363:DDM655460 DNI655363:DNI655460 DXE655363:DXE655460 EHA655363:EHA655460 EQW655363:EQW655460 FAS655363:FAS655460 FKO655363:FKO655460 FUK655363:FUK655460 GEG655363:GEG655460 GOC655363:GOC655460 GXY655363:GXY655460 HHU655363:HHU655460 HRQ655363:HRQ655460 IBM655363:IBM655460 ILI655363:ILI655460 IVE655363:IVE655460 JFA655363:JFA655460 JOW655363:JOW655460 JYS655363:JYS655460 KIO655363:KIO655460 KSK655363:KSK655460 LCG655363:LCG655460 LMC655363:LMC655460 LVY655363:LVY655460 MFU655363:MFU655460 MPQ655363:MPQ655460 MZM655363:MZM655460 NJI655363:NJI655460 NTE655363:NTE655460 ODA655363:ODA655460 OMW655363:OMW655460 OWS655363:OWS655460 PGO655363:PGO655460 PQK655363:PQK655460 QAG655363:QAG655460 QKC655363:QKC655460 QTY655363:QTY655460 RDU655363:RDU655460 RNQ655363:RNQ655460 RXM655363:RXM655460 SHI655363:SHI655460 SRE655363:SRE655460 TBA655363:TBA655460 TKW655363:TKW655460 TUS655363:TUS655460 UEO655363:UEO655460 UOK655363:UOK655460 UYG655363:UYG655460 VIC655363:VIC655460 VRY655363:VRY655460 WBU655363:WBU655460 WLQ655363:WLQ655460 WVM655363:WVM655460 A720899:A720996 JA720899:JA720996 SW720899:SW720996 ACS720899:ACS720996 AMO720899:AMO720996 AWK720899:AWK720996 BGG720899:BGG720996 BQC720899:BQC720996 BZY720899:BZY720996 CJU720899:CJU720996 CTQ720899:CTQ720996 DDM720899:DDM720996 DNI720899:DNI720996 DXE720899:DXE720996 EHA720899:EHA720996 EQW720899:EQW720996 FAS720899:FAS720996 FKO720899:FKO720996 FUK720899:FUK720996 GEG720899:GEG720996 GOC720899:GOC720996 GXY720899:GXY720996 HHU720899:HHU720996 HRQ720899:HRQ720996 IBM720899:IBM720996 ILI720899:ILI720996 IVE720899:IVE720996 JFA720899:JFA720996 JOW720899:JOW720996 JYS720899:JYS720996 KIO720899:KIO720996 KSK720899:KSK720996 LCG720899:LCG720996 LMC720899:LMC720996 LVY720899:LVY720996 MFU720899:MFU720996 MPQ720899:MPQ720996 MZM720899:MZM720996 NJI720899:NJI720996 NTE720899:NTE720996 ODA720899:ODA720996 OMW720899:OMW720996 OWS720899:OWS720996 PGO720899:PGO720996 PQK720899:PQK720996 QAG720899:QAG720996 QKC720899:QKC720996 QTY720899:QTY720996 RDU720899:RDU720996 RNQ720899:RNQ720996 RXM720899:RXM720996 SHI720899:SHI720996 SRE720899:SRE720996 TBA720899:TBA720996 TKW720899:TKW720996 TUS720899:TUS720996 UEO720899:UEO720996 UOK720899:UOK720996 UYG720899:UYG720996 VIC720899:VIC720996 VRY720899:VRY720996 WBU720899:WBU720996 WLQ720899:WLQ720996 WVM720899:WVM720996 A786435:A786532 JA786435:JA786532 SW786435:SW786532 ACS786435:ACS786532 AMO786435:AMO786532 AWK786435:AWK786532 BGG786435:BGG786532 BQC786435:BQC786532 BZY786435:BZY786532 CJU786435:CJU786532 CTQ786435:CTQ786532 DDM786435:DDM786532 DNI786435:DNI786532 DXE786435:DXE786532 EHA786435:EHA786532 EQW786435:EQW786532 FAS786435:FAS786532 FKO786435:FKO786532 FUK786435:FUK786532 GEG786435:GEG786532 GOC786435:GOC786532 GXY786435:GXY786532 HHU786435:HHU786532 HRQ786435:HRQ786532 IBM786435:IBM786532 ILI786435:ILI786532 IVE786435:IVE786532 JFA786435:JFA786532 JOW786435:JOW786532 JYS786435:JYS786532 KIO786435:KIO786532 KSK786435:KSK786532 LCG786435:LCG786532 LMC786435:LMC786532 LVY786435:LVY786532 MFU786435:MFU786532 MPQ786435:MPQ786532 MZM786435:MZM786532 NJI786435:NJI786532 NTE786435:NTE786532 ODA786435:ODA786532 OMW786435:OMW786532 OWS786435:OWS786532 PGO786435:PGO786532 PQK786435:PQK786532 QAG786435:QAG786532 QKC786435:QKC786532 QTY786435:QTY786532 RDU786435:RDU786532 RNQ786435:RNQ786532 RXM786435:RXM786532 SHI786435:SHI786532 SRE786435:SRE786532 TBA786435:TBA786532 TKW786435:TKW786532 TUS786435:TUS786532 UEO786435:UEO786532 UOK786435:UOK786532 UYG786435:UYG786532 VIC786435:VIC786532 VRY786435:VRY786532 WBU786435:WBU786532 WLQ786435:WLQ786532 WVM786435:WVM786532 A851971:A852068 JA851971:JA852068 SW851971:SW852068 ACS851971:ACS852068 AMO851971:AMO852068 AWK851971:AWK852068 BGG851971:BGG852068 BQC851971:BQC852068 BZY851971:BZY852068 CJU851971:CJU852068 CTQ851971:CTQ852068 DDM851971:DDM852068 DNI851971:DNI852068 DXE851971:DXE852068 EHA851971:EHA852068 EQW851971:EQW852068 FAS851971:FAS852068 FKO851971:FKO852068 FUK851971:FUK852068 GEG851971:GEG852068 GOC851971:GOC852068 GXY851971:GXY852068 HHU851971:HHU852068 HRQ851971:HRQ852068 IBM851971:IBM852068 ILI851971:ILI852068 IVE851971:IVE852068 JFA851971:JFA852068 JOW851971:JOW852068 JYS851971:JYS852068 KIO851971:KIO852068 KSK851971:KSK852068 LCG851971:LCG852068 LMC851971:LMC852068 LVY851971:LVY852068 MFU851971:MFU852068 MPQ851971:MPQ852068 MZM851971:MZM852068 NJI851971:NJI852068 NTE851971:NTE852068 ODA851971:ODA852068 OMW851971:OMW852068 OWS851971:OWS852068 PGO851971:PGO852068 PQK851971:PQK852068 QAG851971:QAG852068 QKC851971:QKC852068 QTY851971:QTY852068 RDU851971:RDU852068 RNQ851971:RNQ852068 RXM851971:RXM852068 SHI851971:SHI852068 SRE851971:SRE852068 TBA851971:TBA852068 TKW851971:TKW852068 TUS851971:TUS852068 UEO851971:UEO852068 UOK851971:UOK852068 UYG851971:UYG852068 VIC851971:VIC852068 VRY851971:VRY852068 WBU851971:WBU852068 WLQ851971:WLQ852068 WVM851971:WVM852068 A917507:A917604 JA917507:JA917604 SW917507:SW917604 ACS917507:ACS917604 AMO917507:AMO917604 AWK917507:AWK917604 BGG917507:BGG917604 BQC917507:BQC917604 BZY917507:BZY917604 CJU917507:CJU917604 CTQ917507:CTQ917604 DDM917507:DDM917604 DNI917507:DNI917604 DXE917507:DXE917604 EHA917507:EHA917604 EQW917507:EQW917604 FAS917507:FAS917604 FKO917507:FKO917604 FUK917507:FUK917604 GEG917507:GEG917604 GOC917507:GOC917604 GXY917507:GXY917604 HHU917507:HHU917604 HRQ917507:HRQ917604 IBM917507:IBM917604 ILI917507:ILI917604 IVE917507:IVE917604 JFA917507:JFA917604 JOW917507:JOW917604 JYS917507:JYS917604 KIO917507:KIO917604 KSK917507:KSK917604 LCG917507:LCG917604 LMC917507:LMC917604 LVY917507:LVY917604 MFU917507:MFU917604 MPQ917507:MPQ917604 MZM917507:MZM917604 NJI917507:NJI917604 NTE917507:NTE917604 ODA917507:ODA917604 OMW917507:OMW917604 OWS917507:OWS917604 PGO917507:PGO917604 PQK917507:PQK917604 QAG917507:QAG917604 QKC917507:QKC917604 QTY917507:QTY917604 RDU917507:RDU917604 RNQ917507:RNQ917604 RXM917507:RXM917604 SHI917507:SHI917604 SRE917507:SRE917604 TBA917507:TBA917604 TKW917507:TKW917604 TUS917507:TUS917604 UEO917507:UEO917604 UOK917507:UOK917604 UYG917507:UYG917604 VIC917507:VIC917604 VRY917507:VRY917604 WBU917507:WBU917604 WLQ917507:WLQ917604 WVM917507:WVM917604 A983043:A983140 JA983043:JA983140 SW983043:SW983140 ACS983043:ACS983140 AMO983043:AMO983140 AWK983043:AWK983140 BGG983043:BGG983140 BQC983043:BQC983140 BZY983043:BZY983140 CJU983043:CJU983140 CTQ983043:CTQ983140 DDM983043:DDM983140 DNI983043:DNI983140 DXE983043:DXE983140 EHA983043:EHA983140 EQW983043:EQW983140 FAS983043:FAS983140 FKO983043:FKO983140 FUK983043:FUK983140 GEG983043:GEG983140 GOC983043:GOC983140 GXY983043:GXY983140 HHU983043:HHU983140 HRQ983043:HRQ983140 IBM983043:IBM983140 ILI983043:ILI983140 IVE983043:IVE983140 JFA983043:JFA983140 JOW983043:JOW983140 JYS983043:JYS983140 KIO983043:KIO983140 KSK983043:KSK983140 LCG983043:LCG983140 LMC983043:LMC983140 LVY983043:LVY983140 MFU983043:MFU983140 MPQ983043:MPQ983140 MZM983043:MZM983140 NJI983043:NJI983140 NTE983043:NTE983140 ODA983043:ODA983140 OMW983043:OMW983140 OWS983043:OWS983140 PGO983043:PGO983140 PQK983043:PQK983140 QAG983043:QAG983140 QKC983043:QKC983140 QTY983043:QTY983140 RDU983043:RDU983140 RNQ983043:RNQ983140 RXM983043:RXM983140 SHI983043:SHI983140 SRE983043:SRE983140 TBA983043:TBA983140 TKW983043:TKW983140 TUS983043:TUS983140 UEO983043:UEO983140 UOK983043:UOK983140 UYG983043:UYG983140 VIC983043:VIC983140 VRY983043:VRY983140 WBU983043:WBU983140 WLQ983043:WLQ983140 A3:A100" xr:uid="{00000000-0002-0000-0200-000000000000}">
      <formula1>$AQ$2:$AQ$11</formula1>
    </dataValidation>
    <dataValidation type="list" allowBlank="1" showInputMessage="1" showErrorMessage="1" sqref="WVX983043:WVX983140 JL3:JL100 WMB983043:WMB983140 WCF983043:WCF983140 VSJ983043:VSJ983140 VIN983043:VIN983140 UYR983043:UYR983140 UOV983043:UOV983140 UEZ983043:UEZ983140 TVD983043:TVD983140 TLH983043:TLH983140 TBL983043:TBL983140 SRP983043:SRP983140 SHT983043:SHT983140 RXX983043:RXX983140 ROB983043:ROB983140 REF983043:REF983140 QUJ983043:QUJ983140 QKN983043:QKN983140 QAR983043:QAR983140 PQV983043:PQV983140 PGZ983043:PGZ983140 OXD983043:OXD983140 ONH983043:ONH983140 ODL983043:ODL983140 NTP983043:NTP983140 NJT983043:NJT983140 MZX983043:MZX983140 MQB983043:MQB983140 MGF983043:MGF983140 LWJ983043:LWJ983140 LMN983043:LMN983140 LCR983043:LCR983140 KSV983043:KSV983140 KIZ983043:KIZ983140 JZD983043:JZD983140 JPH983043:JPH983140 JFL983043:JFL983140 IVP983043:IVP983140 ILT983043:ILT983140 IBX983043:IBX983140 HSB983043:HSB983140 HIF983043:HIF983140 GYJ983043:GYJ983140 GON983043:GON983140 GER983043:GER983140 FUV983043:FUV983140 FKZ983043:FKZ983140 FBD983043:FBD983140 ERH983043:ERH983140 EHL983043:EHL983140 DXP983043:DXP983140 DNT983043:DNT983140 DDX983043:DDX983140 CUB983043:CUB983140 CKF983043:CKF983140 CAJ983043:CAJ983140 BQN983043:BQN983140 BGR983043:BGR983140 AWV983043:AWV983140 AMZ983043:AMZ983140 ADD983043:ADD983140 TH983043:TH983140 JL983043:JL983140 L983043:M983140 WVX917507:WVX917604 WMB917507:WMB917604 WCF917507:WCF917604 VSJ917507:VSJ917604 VIN917507:VIN917604 UYR917507:UYR917604 UOV917507:UOV917604 UEZ917507:UEZ917604 TVD917507:TVD917604 TLH917507:TLH917604 TBL917507:TBL917604 SRP917507:SRP917604 SHT917507:SHT917604 RXX917507:RXX917604 ROB917507:ROB917604 REF917507:REF917604 QUJ917507:QUJ917604 QKN917507:QKN917604 QAR917507:QAR917604 PQV917507:PQV917604 PGZ917507:PGZ917604 OXD917507:OXD917604 ONH917507:ONH917604 ODL917507:ODL917604 NTP917507:NTP917604 NJT917507:NJT917604 MZX917507:MZX917604 MQB917507:MQB917604 MGF917507:MGF917604 LWJ917507:LWJ917604 LMN917507:LMN917604 LCR917507:LCR917604 KSV917507:KSV917604 KIZ917507:KIZ917604 JZD917507:JZD917604 JPH917507:JPH917604 JFL917507:JFL917604 IVP917507:IVP917604 ILT917507:ILT917604 IBX917507:IBX917604 HSB917507:HSB917604 HIF917507:HIF917604 GYJ917507:GYJ917604 GON917507:GON917604 GER917507:GER917604 FUV917507:FUV917604 FKZ917507:FKZ917604 FBD917507:FBD917604 ERH917507:ERH917604 EHL917507:EHL917604 DXP917507:DXP917604 DNT917507:DNT917604 DDX917507:DDX917604 CUB917507:CUB917604 CKF917507:CKF917604 CAJ917507:CAJ917604 BQN917507:BQN917604 BGR917507:BGR917604 AWV917507:AWV917604 AMZ917507:AMZ917604 ADD917507:ADD917604 TH917507:TH917604 JL917507:JL917604 L917507:M917604 WVX851971:WVX852068 WMB851971:WMB852068 WCF851971:WCF852068 VSJ851971:VSJ852068 VIN851971:VIN852068 UYR851971:UYR852068 UOV851971:UOV852068 UEZ851971:UEZ852068 TVD851971:TVD852068 TLH851971:TLH852068 TBL851971:TBL852068 SRP851971:SRP852068 SHT851971:SHT852068 RXX851971:RXX852068 ROB851971:ROB852068 REF851971:REF852068 QUJ851971:QUJ852068 QKN851971:QKN852068 QAR851971:QAR852068 PQV851971:PQV852068 PGZ851971:PGZ852068 OXD851971:OXD852068 ONH851971:ONH852068 ODL851971:ODL852068 NTP851971:NTP852068 NJT851971:NJT852068 MZX851971:MZX852068 MQB851971:MQB852068 MGF851971:MGF852068 LWJ851971:LWJ852068 LMN851971:LMN852068 LCR851971:LCR852068 KSV851971:KSV852068 KIZ851971:KIZ852068 JZD851971:JZD852068 JPH851971:JPH852068 JFL851971:JFL852068 IVP851971:IVP852068 ILT851971:ILT852068 IBX851971:IBX852068 HSB851971:HSB852068 HIF851971:HIF852068 GYJ851971:GYJ852068 GON851971:GON852068 GER851971:GER852068 FUV851971:FUV852068 FKZ851971:FKZ852068 FBD851971:FBD852068 ERH851971:ERH852068 EHL851971:EHL852068 DXP851971:DXP852068 DNT851971:DNT852068 DDX851971:DDX852068 CUB851971:CUB852068 CKF851971:CKF852068 CAJ851971:CAJ852068 BQN851971:BQN852068 BGR851971:BGR852068 AWV851971:AWV852068 AMZ851971:AMZ852068 ADD851971:ADD852068 TH851971:TH852068 JL851971:JL852068 L851971:M852068 WVX786435:WVX786532 WMB786435:WMB786532 WCF786435:WCF786532 VSJ786435:VSJ786532 VIN786435:VIN786532 UYR786435:UYR786532 UOV786435:UOV786532 UEZ786435:UEZ786532 TVD786435:TVD786532 TLH786435:TLH786532 TBL786435:TBL786532 SRP786435:SRP786532 SHT786435:SHT786532 RXX786435:RXX786532 ROB786435:ROB786532 REF786435:REF786532 QUJ786435:QUJ786532 QKN786435:QKN786532 QAR786435:QAR786532 PQV786435:PQV786532 PGZ786435:PGZ786532 OXD786435:OXD786532 ONH786435:ONH786532 ODL786435:ODL786532 NTP786435:NTP786532 NJT786435:NJT786532 MZX786435:MZX786532 MQB786435:MQB786532 MGF786435:MGF786532 LWJ786435:LWJ786532 LMN786435:LMN786532 LCR786435:LCR786532 KSV786435:KSV786532 KIZ786435:KIZ786532 JZD786435:JZD786532 JPH786435:JPH786532 JFL786435:JFL786532 IVP786435:IVP786532 ILT786435:ILT786532 IBX786435:IBX786532 HSB786435:HSB786532 HIF786435:HIF786532 GYJ786435:GYJ786532 GON786435:GON786532 GER786435:GER786532 FUV786435:FUV786532 FKZ786435:FKZ786532 FBD786435:FBD786532 ERH786435:ERH786532 EHL786435:EHL786532 DXP786435:DXP786532 DNT786435:DNT786532 DDX786435:DDX786532 CUB786435:CUB786532 CKF786435:CKF786532 CAJ786435:CAJ786532 BQN786435:BQN786532 BGR786435:BGR786532 AWV786435:AWV786532 AMZ786435:AMZ786532 ADD786435:ADD786532 TH786435:TH786532 JL786435:JL786532 L786435:M786532 WVX720899:WVX720996 WMB720899:WMB720996 WCF720899:WCF720996 VSJ720899:VSJ720996 VIN720899:VIN720996 UYR720899:UYR720996 UOV720899:UOV720996 UEZ720899:UEZ720996 TVD720899:TVD720996 TLH720899:TLH720996 TBL720899:TBL720996 SRP720899:SRP720996 SHT720899:SHT720996 RXX720899:RXX720996 ROB720899:ROB720996 REF720899:REF720996 QUJ720899:QUJ720996 QKN720899:QKN720996 QAR720899:QAR720996 PQV720899:PQV720996 PGZ720899:PGZ720996 OXD720899:OXD720996 ONH720899:ONH720996 ODL720899:ODL720996 NTP720899:NTP720996 NJT720899:NJT720996 MZX720899:MZX720996 MQB720899:MQB720996 MGF720899:MGF720996 LWJ720899:LWJ720996 LMN720899:LMN720996 LCR720899:LCR720996 KSV720899:KSV720996 KIZ720899:KIZ720996 JZD720899:JZD720996 JPH720899:JPH720996 JFL720899:JFL720996 IVP720899:IVP720996 ILT720899:ILT720996 IBX720899:IBX720996 HSB720899:HSB720996 HIF720899:HIF720996 GYJ720899:GYJ720996 GON720899:GON720996 GER720899:GER720996 FUV720899:FUV720996 FKZ720899:FKZ720996 FBD720899:FBD720996 ERH720899:ERH720996 EHL720899:EHL720996 DXP720899:DXP720996 DNT720899:DNT720996 DDX720899:DDX720996 CUB720899:CUB720996 CKF720899:CKF720996 CAJ720899:CAJ720996 BQN720899:BQN720996 BGR720899:BGR720996 AWV720899:AWV720996 AMZ720899:AMZ720996 ADD720899:ADD720996 TH720899:TH720996 JL720899:JL720996 L720899:M720996 WVX655363:WVX655460 WMB655363:WMB655460 WCF655363:WCF655460 VSJ655363:VSJ655460 VIN655363:VIN655460 UYR655363:UYR655460 UOV655363:UOV655460 UEZ655363:UEZ655460 TVD655363:TVD655460 TLH655363:TLH655460 TBL655363:TBL655460 SRP655363:SRP655460 SHT655363:SHT655460 RXX655363:RXX655460 ROB655363:ROB655460 REF655363:REF655460 QUJ655363:QUJ655460 QKN655363:QKN655460 QAR655363:QAR655460 PQV655363:PQV655460 PGZ655363:PGZ655460 OXD655363:OXD655460 ONH655363:ONH655460 ODL655363:ODL655460 NTP655363:NTP655460 NJT655363:NJT655460 MZX655363:MZX655460 MQB655363:MQB655460 MGF655363:MGF655460 LWJ655363:LWJ655460 LMN655363:LMN655460 LCR655363:LCR655460 KSV655363:KSV655460 KIZ655363:KIZ655460 JZD655363:JZD655460 JPH655363:JPH655460 JFL655363:JFL655460 IVP655363:IVP655460 ILT655363:ILT655460 IBX655363:IBX655460 HSB655363:HSB655460 HIF655363:HIF655460 GYJ655363:GYJ655460 GON655363:GON655460 GER655363:GER655460 FUV655363:FUV655460 FKZ655363:FKZ655460 FBD655363:FBD655460 ERH655363:ERH655460 EHL655363:EHL655460 DXP655363:DXP655460 DNT655363:DNT655460 DDX655363:DDX655460 CUB655363:CUB655460 CKF655363:CKF655460 CAJ655363:CAJ655460 BQN655363:BQN655460 BGR655363:BGR655460 AWV655363:AWV655460 AMZ655363:AMZ655460 ADD655363:ADD655460 TH655363:TH655460 JL655363:JL655460 L655363:M655460 WVX589827:WVX589924 WMB589827:WMB589924 WCF589827:WCF589924 VSJ589827:VSJ589924 VIN589827:VIN589924 UYR589827:UYR589924 UOV589827:UOV589924 UEZ589827:UEZ589924 TVD589827:TVD589924 TLH589827:TLH589924 TBL589827:TBL589924 SRP589827:SRP589924 SHT589827:SHT589924 RXX589827:RXX589924 ROB589827:ROB589924 REF589827:REF589924 QUJ589827:QUJ589924 QKN589827:QKN589924 QAR589827:QAR589924 PQV589827:PQV589924 PGZ589827:PGZ589924 OXD589827:OXD589924 ONH589827:ONH589924 ODL589827:ODL589924 NTP589827:NTP589924 NJT589827:NJT589924 MZX589827:MZX589924 MQB589827:MQB589924 MGF589827:MGF589924 LWJ589827:LWJ589924 LMN589827:LMN589924 LCR589827:LCR589924 KSV589827:KSV589924 KIZ589827:KIZ589924 JZD589827:JZD589924 JPH589827:JPH589924 JFL589827:JFL589924 IVP589827:IVP589924 ILT589827:ILT589924 IBX589827:IBX589924 HSB589827:HSB589924 HIF589827:HIF589924 GYJ589827:GYJ589924 GON589827:GON589924 GER589827:GER589924 FUV589827:FUV589924 FKZ589827:FKZ589924 FBD589827:FBD589924 ERH589827:ERH589924 EHL589827:EHL589924 DXP589827:DXP589924 DNT589827:DNT589924 DDX589827:DDX589924 CUB589827:CUB589924 CKF589827:CKF589924 CAJ589827:CAJ589924 BQN589827:BQN589924 BGR589827:BGR589924 AWV589827:AWV589924 AMZ589827:AMZ589924 ADD589827:ADD589924 TH589827:TH589924 JL589827:JL589924 L589827:M589924 WVX524291:WVX524388 WMB524291:WMB524388 WCF524291:WCF524388 VSJ524291:VSJ524388 VIN524291:VIN524388 UYR524291:UYR524388 UOV524291:UOV524388 UEZ524291:UEZ524388 TVD524291:TVD524388 TLH524291:TLH524388 TBL524291:TBL524388 SRP524291:SRP524388 SHT524291:SHT524388 RXX524291:RXX524388 ROB524291:ROB524388 REF524291:REF524388 QUJ524291:QUJ524388 QKN524291:QKN524388 QAR524291:QAR524388 PQV524291:PQV524388 PGZ524291:PGZ524388 OXD524291:OXD524388 ONH524291:ONH524388 ODL524291:ODL524388 NTP524291:NTP524388 NJT524291:NJT524388 MZX524291:MZX524388 MQB524291:MQB524388 MGF524291:MGF524388 LWJ524291:LWJ524388 LMN524291:LMN524388 LCR524291:LCR524388 KSV524291:KSV524388 KIZ524291:KIZ524388 JZD524291:JZD524388 JPH524291:JPH524388 JFL524291:JFL524388 IVP524291:IVP524388 ILT524291:ILT524388 IBX524291:IBX524388 HSB524291:HSB524388 HIF524291:HIF524388 GYJ524291:GYJ524388 GON524291:GON524388 GER524291:GER524388 FUV524291:FUV524388 FKZ524291:FKZ524388 FBD524291:FBD524388 ERH524291:ERH524388 EHL524291:EHL524388 DXP524291:DXP524388 DNT524291:DNT524388 DDX524291:DDX524388 CUB524291:CUB524388 CKF524291:CKF524388 CAJ524291:CAJ524388 BQN524291:BQN524388 BGR524291:BGR524388 AWV524291:AWV524388 AMZ524291:AMZ524388 ADD524291:ADD524388 TH524291:TH524388 JL524291:JL524388 L524291:M524388 WVX458755:WVX458852 WMB458755:WMB458852 WCF458755:WCF458852 VSJ458755:VSJ458852 VIN458755:VIN458852 UYR458755:UYR458852 UOV458755:UOV458852 UEZ458755:UEZ458852 TVD458755:TVD458852 TLH458755:TLH458852 TBL458755:TBL458852 SRP458755:SRP458852 SHT458755:SHT458852 RXX458755:RXX458852 ROB458755:ROB458852 REF458755:REF458852 QUJ458755:QUJ458852 QKN458755:QKN458852 QAR458755:QAR458852 PQV458755:PQV458852 PGZ458755:PGZ458852 OXD458755:OXD458852 ONH458755:ONH458852 ODL458755:ODL458852 NTP458755:NTP458852 NJT458755:NJT458852 MZX458755:MZX458852 MQB458755:MQB458852 MGF458755:MGF458852 LWJ458755:LWJ458852 LMN458755:LMN458852 LCR458755:LCR458852 KSV458755:KSV458852 KIZ458755:KIZ458852 JZD458755:JZD458852 JPH458755:JPH458852 JFL458755:JFL458852 IVP458755:IVP458852 ILT458755:ILT458852 IBX458755:IBX458852 HSB458755:HSB458852 HIF458755:HIF458852 GYJ458755:GYJ458852 GON458755:GON458852 GER458755:GER458852 FUV458755:FUV458852 FKZ458755:FKZ458852 FBD458755:FBD458852 ERH458755:ERH458852 EHL458755:EHL458852 DXP458755:DXP458852 DNT458755:DNT458852 DDX458755:DDX458852 CUB458755:CUB458852 CKF458755:CKF458852 CAJ458755:CAJ458852 BQN458755:BQN458852 BGR458755:BGR458852 AWV458755:AWV458852 AMZ458755:AMZ458852 ADD458755:ADD458852 TH458755:TH458852 JL458755:JL458852 L458755:M458852 WVX393219:WVX393316 WMB393219:WMB393316 WCF393219:WCF393316 VSJ393219:VSJ393316 VIN393219:VIN393316 UYR393219:UYR393316 UOV393219:UOV393316 UEZ393219:UEZ393316 TVD393219:TVD393316 TLH393219:TLH393316 TBL393219:TBL393316 SRP393219:SRP393316 SHT393219:SHT393316 RXX393219:RXX393316 ROB393219:ROB393316 REF393219:REF393316 QUJ393219:QUJ393316 QKN393219:QKN393316 QAR393219:QAR393316 PQV393219:PQV393316 PGZ393219:PGZ393316 OXD393219:OXD393316 ONH393219:ONH393316 ODL393219:ODL393316 NTP393219:NTP393316 NJT393219:NJT393316 MZX393219:MZX393316 MQB393219:MQB393316 MGF393219:MGF393316 LWJ393219:LWJ393316 LMN393219:LMN393316 LCR393219:LCR393316 KSV393219:KSV393316 KIZ393219:KIZ393316 JZD393219:JZD393316 JPH393219:JPH393316 JFL393219:JFL393316 IVP393219:IVP393316 ILT393219:ILT393316 IBX393219:IBX393316 HSB393219:HSB393316 HIF393219:HIF393316 GYJ393219:GYJ393316 GON393219:GON393316 GER393219:GER393316 FUV393219:FUV393316 FKZ393219:FKZ393316 FBD393219:FBD393316 ERH393219:ERH393316 EHL393219:EHL393316 DXP393219:DXP393316 DNT393219:DNT393316 DDX393219:DDX393316 CUB393219:CUB393316 CKF393219:CKF393316 CAJ393219:CAJ393316 BQN393219:BQN393316 BGR393219:BGR393316 AWV393219:AWV393316 AMZ393219:AMZ393316 ADD393219:ADD393316 TH393219:TH393316 JL393219:JL393316 L393219:M393316 WVX327683:WVX327780 WMB327683:WMB327780 WCF327683:WCF327780 VSJ327683:VSJ327780 VIN327683:VIN327780 UYR327683:UYR327780 UOV327683:UOV327780 UEZ327683:UEZ327780 TVD327683:TVD327780 TLH327683:TLH327780 TBL327683:TBL327780 SRP327683:SRP327780 SHT327683:SHT327780 RXX327683:RXX327780 ROB327683:ROB327780 REF327683:REF327780 QUJ327683:QUJ327780 QKN327683:QKN327780 QAR327683:QAR327780 PQV327683:PQV327780 PGZ327683:PGZ327780 OXD327683:OXD327780 ONH327683:ONH327780 ODL327683:ODL327780 NTP327683:NTP327780 NJT327683:NJT327780 MZX327683:MZX327780 MQB327683:MQB327780 MGF327683:MGF327780 LWJ327683:LWJ327780 LMN327683:LMN327780 LCR327683:LCR327780 KSV327683:KSV327780 KIZ327683:KIZ327780 JZD327683:JZD327780 JPH327683:JPH327780 JFL327683:JFL327780 IVP327683:IVP327780 ILT327683:ILT327780 IBX327683:IBX327780 HSB327683:HSB327780 HIF327683:HIF327780 GYJ327683:GYJ327780 GON327683:GON327780 GER327683:GER327780 FUV327683:FUV327780 FKZ327683:FKZ327780 FBD327683:FBD327780 ERH327683:ERH327780 EHL327683:EHL327780 DXP327683:DXP327780 DNT327683:DNT327780 DDX327683:DDX327780 CUB327683:CUB327780 CKF327683:CKF327780 CAJ327683:CAJ327780 BQN327683:BQN327780 BGR327683:BGR327780 AWV327683:AWV327780 AMZ327683:AMZ327780 ADD327683:ADD327780 TH327683:TH327780 JL327683:JL327780 L327683:M327780 WVX262147:WVX262244 WMB262147:WMB262244 WCF262147:WCF262244 VSJ262147:VSJ262244 VIN262147:VIN262244 UYR262147:UYR262244 UOV262147:UOV262244 UEZ262147:UEZ262244 TVD262147:TVD262244 TLH262147:TLH262244 TBL262147:TBL262244 SRP262147:SRP262244 SHT262147:SHT262244 RXX262147:RXX262244 ROB262147:ROB262244 REF262147:REF262244 QUJ262147:QUJ262244 QKN262147:QKN262244 QAR262147:QAR262244 PQV262147:PQV262244 PGZ262147:PGZ262244 OXD262147:OXD262244 ONH262147:ONH262244 ODL262147:ODL262244 NTP262147:NTP262244 NJT262147:NJT262244 MZX262147:MZX262244 MQB262147:MQB262244 MGF262147:MGF262244 LWJ262147:LWJ262244 LMN262147:LMN262244 LCR262147:LCR262244 KSV262147:KSV262244 KIZ262147:KIZ262244 JZD262147:JZD262244 JPH262147:JPH262244 JFL262147:JFL262244 IVP262147:IVP262244 ILT262147:ILT262244 IBX262147:IBX262244 HSB262147:HSB262244 HIF262147:HIF262244 GYJ262147:GYJ262244 GON262147:GON262244 GER262147:GER262244 FUV262147:FUV262244 FKZ262147:FKZ262244 FBD262147:FBD262244 ERH262147:ERH262244 EHL262147:EHL262244 DXP262147:DXP262244 DNT262147:DNT262244 DDX262147:DDX262244 CUB262147:CUB262244 CKF262147:CKF262244 CAJ262147:CAJ262244 BQN262147:BQN262244 BGR262147:BGR262244 AWV262147:AWV262244 AMZ262147:AMZ262244 ADD262147:ADD262244 TH262147:TH262244 JL262147:JL262244 L262147:M262244 WVX196611:WVX196708 WMB196611:WMB196708 WCF196611:WCF196708 VSJ196611:VSJ196708 VIN196611:VIN196708 UYR196611:UYR196708 UOV196611:UOV196708 UEZ196611:UEZ196708 TVD196611:TVD196708 TLH196611:TLH196708 TBL196611:TBL196708 SRP196611:SRP196708 SHT196611:SHT196708 RXX196611:RXX196708 ROB196611:ROB196708 REF196611:REF196708 QUJ196611:QUJ196708 QKN196611:QKN196708 QAR196611:QAR196708 PQV196611:PQV196708 PGZ196611:PGZ196708 OXD196611:OXD196708 ONH196611:ONH196708 ODL196611:ODL196708 NTP196611:NTP196708 NJT196611:NJT196708 MZX196611:MZX196708 MQB196611:MQB196708 MGF196611:MGF196708 LWJ196611:LWJ196708 LMN196611:LMN196708 LCR196611:LCR196708 KSV196611:KSV196708 KIZ196611:KIZ196708 JZD196611:JZD196708 JPH196611:JPH196708 JFL196611:JFL196708 IVP196611:IVP196708 ILT196611:ILT196708 IBX196611:IBX196708 HSB196611:HSB196708 HIF196611:HIF196708 GYJ196611:GYJ196708 GON196611:GON196708 GER196611:GER196708 FUV196611:FUV196708 FKZ196611:FKZ196708 FBD196611:FBD196708 ERH196611:ERH196708 EHL196611:EHL196708 DXP196611:DXP196708 DNT196611:DNT196708 DDX196611:DDX196708 CUB196611:CUB196708 CKF196611:CKF196708 CAJ196611:CAJ196708 BQN196611:BQN196708 BGR196611:BGR196708 AWV196611:AWV196708 AMZ196611:AMZ196708 ADD196611:ADD196708 TH196611:TH196708 JL196611:JL196708 L196611:M196708 WVX131075:WVX131172 WMB131075:WMB131172 WCF131075:WCF131172 VSJ131075:VSJ131172 VIN131075:VIN131172 UYR131075:UYR131172 UOV131075:UOV131172 UEZ131075:UEZ131172 TVD131075:TVD131172 TLH131075:TLH131172 TBL131075:TBL131172 SRP131075:SRP131172 SHT131075:SHT131172 RXX131075:RXX131172 ROB131075:ROB131172 REF131075:REF131172 QUJ131075:QUJ131172 QKN131075:QKN131172 QAR131075:QAR131172 PQV131075:PQV131172 PGZ131075:PGZ131172 OXD131075:OXD131172 ONH131075:ONH131172 ODL131075:ODL131172 NTP131075:NTP131172 NJT131075:NJT131172 MZX131075:MZX131172 MQB131075:MQB131172 MGF131075:MGF131172 LWJ131075:LWJ131172 LMN131075:LMN131172 LCR131075:LCR131172 KSV131075:KSV131172 KIZ131075:KIZ131172 JZD131075:JZD131172 JPH131075:JPH131172 JFL131075:JFL131172 IVP131075:IVP131172 ILT131075:ILT131172 IBX131075:IBX131172 HSB131075:HSB131172 HIF131075:HIF131172 GYJ131075:GYJ131172 GON131075:GON131172 GER131075:GER131172 FUV131075:FUV131172 FKZ131075:FKZ131172 FBD131075:FBD131172 ERH131075:ERH131172 EHL131075:EHL131172 DXP131075:DXP131172 DNT131075:DNT131172 DDX131075:DDX131172 CUB131075:CUB131172 CKF131075:CKF131172 CAJ131075:CAJ131172 BQN131075:BQN131172 BGR131075:BGR131172 AWV131075:AWV131172 AMZ131075:AMZ131172 ADD131075:ADD131172 TH131075:TH131172 JL131075:JL131172 L131075:M131172 WVX65539:WVX65636 WMB65539:WMB65636 WCF65539:WCF65636 VSJ65539:VSJ65636 VIN65539:VIN65636 UYR65539:UYR65636 UOV65539:UOV65636 UEZ65539:UEZ65636 TVD65539:TVD65636 TLH65539:TLH65636 TBL65539:TBL65636 SRP65539:SRP65636 SHT65539:SHT65636 RXX65539:RXX65636 ROB65539:ROB65636 REF65539:REF65636 QUJ65539:QUJ65636 QKN65539:QKN65636 QAR65539:QAR65636 PQV65539:PQV65636 PGZ65539:PGZ65636 OXD65539:OXD65636 ONH65539:ONH65636 ODL65539:ODL65636 NTP65539:NTP65636 NJT65539:NJT65636 MZX65539:MZX65636 MQB65539:MQB65636 MGF65539:MGF65636 LWJ65539:LWJ65636 LMN65539:LMN65636 LCR65539:LCR65636 KSV65539:KSV65636 KIZ65539:KIZ65636 JZD65539:JZD65636 JPH65539:JPH65636 JFL65539:JFL65636 IVP65539:IVP65636 ILT65539:ILT65636 IBX65539:IBX65636 HSB65539:HSB65636 HIF65539:HIF65636 GYJ65539:GYJ65636 GON65539:GON65636 GER65539:GER65636 FUV65539:FUV65636 FKZ65539:FKZ65636 FBD65539:FBD65636 ERH65539:ERH65636 EHL65539:EHL65636 DXP65539:DXP65636 DNT65539:DNT65636 DDX65539:DDX65636 CUB65539:CUB65636 CKF65539:CKF65636 CAJ65539:CAJ65636 BQN65539:BQN65636 BGR65539:BGR65636 AWV65539:AWV65636 AMZ65539:AMZ65636 ADD65539:ADD65636 TH65539:TH65636 JL65539:JL65636 L65539:M65636 WVX3:WVX100 WMB3:WMB100 WCF3:WCF100 VSJ3:VSJ100 VIN3:VIN100 UYR3:UYR100 UOV3:UOV100 UEZ3:UEZ100 TVD3:TVD100 TLH3:TLH100 TBL3:TBL100 SRP3:SRP100 SHT3:SHT100 RXX3:RXX100 ROB3:ROB100 REF3:REF100 QUJ3:QUJ100 QKN3:QKN100 QAR3:QAR100 PQV3:PQV100 PGZ3:PGZ100 OXD3:OXD100 ONH3:ONH100 ODL3:ODL100 NTP3:NTP100 NJT3:NJT100 MZX3:MZX100 MQB3:MQB100 MGF3:MGF100 LWJ3:LWJ100 LMN3:LMN100 LCR3:LCR100 KSV3:KSV100 KIZ3:KIZ100 JZD3:JZD100 JPH3:JPH100 JFL3:JFL100 IVP3:IVP100 ILT3:ILT100 IBX3:IBX100 HSB3:HSB100 HIF3:HIF100 GYJ3:GYJ100 GON3:GON100 GER3:GER100 FUV3:FUV100 FKZ3:FKZ100 FBD3:FBD100 ERH3:ERH100 EHL3:EHL100 DXP3:DXP100 DNT3:DNT100 DDX3:DDX100 CUB3:CUB100 CKF3:CKF100 CAJ3:CAJ100 BQN3:BQN100 BGR3:BGR100 AWV3:AWV100 AMZ3:AMZ100 ADD3:ADD100 TH3:TH100 L3:L100" xr:uid="{00000000-0002-0000-0200-000001000000}">
      <formula1>$AO$2:$AO$3</formula1>
    </dataValidation>
    <dataValidation type="list" allowBlank="1" showInputMessage="1" showErrorMessage="1" sqref="WVW983043:WVW983140 K3:K100 WMA983043:WMA983140 WCE983043:WCE983140 VSI983043:VSI983140 VIM983043:VIM983140 UYQ983043:UYQ983140 UOU983043:UOU983140 UEY983043:UEY983140 TVC983043:TVC983140 TLG983043:TLG983140 TBK983043:TBK983140 SRO983043:SRO983140 SHS983043:SHS983140 RXW983043:RXW983140 ROA983043:ROA983140 REE983043:REE983140 QUI983043:QUI983140 QKM983043:QKM983140 QAQ983043:QAQ983140 PQU983043:PQU983140 PGY983043:PGY983140 OXC983043:OXC983140 ONG983043:ONG983140 ODK983043:ODK983140 NTO983043:NTO983140 NJS983043:NJS983140 MZW983043:MZW983140 MQA983043:MQA983140 MGE983043:MGE983140 LWI983043:LWI983140 LMM983043:LMM983140 LCQ983043:LCQ983140 KSU983043:KSU983140 KIY983043:KIY983140 JZC983043:JZC983140 JPG983043:JPG983140 JFK983043:JFK983140 IVO983043:IVO983140 ILS983043:ILS983140 IBW983043:IBW983140 HSA983043:HSA983140 HIE983043:HIE983140 GYI983043:GYI983140 GOM983043:GOM983140 GEQ983043:GEQ983140 FUU983043:FUU983140 FKY983043:FKY983140 FBC983043:FBC983140 ERG983043:ERG983140 EHK983043:EHK983140 DXO983043:DXO983140 DNS983043:DNS983140 DDW983043:DDW983140 CUA983043:CUA983140 CKE983043:CKE983140 CAI983043:CAI983140 BQM983043:BQM983140 BGQ983043:BGQ983140 AWU983043:AWU983140 AMY983043:AMY983140 ADC983043:ADC983140 TG983043:TG983140 JK983043:JK983140 K983043:K983140 WVW917507:WVW917604 WMA917507:WMA917604 WCE917507:WCE917604 VSI917507:VSI917604 VIM917507:VIM917604 UYQ917507:UYQ917604 UOU917507:UOU917604 UEY917507:UEY917604 TVC917507:TVC917604 TLG917507:TLG917604 TBK917507:TBK917604 SRO917507:SRO917604 SHS917507:SHS917604 RXW917507:RXW917604 ROA917507:ROA917604 REE917507:REE917604 QUI917507:QUI917604 QKM917507:QKM917604 QAQ917507:QAQ917604 PQU917507:PQU917604 PGY917507:PGY917604 OXC917507:OXC917604 ONG917507:ONG917604 ODK917507:ODK917604 NTO917507:NTO917604 NJS917507:NJS917604 MZW917507:MZW917604 MQA917507:MQA917604 MGE917507:MGE917604 LWI917507:LWI917604 LMM917507:LMM917604 LCQ917507:LCQ917604 KSU917507:KSU917604 KIY917507:KIY917604 JZC917507:JZC917604 JPG917507:JPG917604 JFK917507:JFK917604 IVO917507:IVO917604 ILS917507:ILS917604 IBW917507:IBW917604 HSA917507:HSA917604 HIE917507:HIE917604 GYI917507:GYI917604 GOM917507:GOM917604 GEQ917507:GEQ917604 FUU917507:FUU917604 FKY917507:FKY917604 FBC917507:FBC917604 ERG917507:ERG917604 EHK917507:EHK917604 DXO917507:DXO917604 DNS917507:DNS917604 DDW917507:DDW917604 CUA917507:CUA917604 CKE917507:CKE917604 CAI917507:CAI917604 BQM917507:BQM917604 BGQ917507:BGQ917604 AWU917507:AWU917604 AMY917507:AMY917604 ADC917507:ADC917604 TG917507:TG917604 JK917507:JK917604 K917507:K917604 WVW851971:WVW852068 WMA851971:WMA852068 WCE851971:WCE852068 VSI851971:VSI852068 VIM851971:VIM852068 UYQ851971:UYQ852068 UOU851971:UOU852068 UEY851971:UEY852068 TVC851971:TVC852068 TLG851971:TLG852068 TBK851971:TBK852068 SRO851971:SRO852068 SHS851971:SHS852068 RXW851971:RXW852068 ROA851971:ROA852068 REE851971:REE852068 QUI851971:QUI852068 QKM851971:QKM852068 QAQ851971:QAQ852068 PQU851971:PQU852068 PGY851971:PGY852068 OXC851971:OXC852068 ONG851971:ONG852068 ODK851971:ODK852068 NTO851971:NTO852068 NJS851971:NJS852068 MZW851971:MZW852068 MQA851971:MQA852068 MGE851971:MGE852068 LWI851971:LWI852068 LMM851971:LMM852068 LCQ851971:LCQ852068 KSU851971:KSU852068 KIY851971:KIY852068 JZC851971:JZC852068 JPG851971:JPG852068 JFK851971:JFK852068 IVO851971:IVO852068 ILS851971:ILS852068 IBW851971:IBW852068 HSA851971:HSA852068 HIE851971:HIE852068 GYI851971:GYI852068 GOM851971:GOM852068 GEQ851971:GEQ852068 FUU851971:FUU852068 FKY851971:FKY852068 FBC851971:FBC852068 ERG851971:ERG852068 EHK851971:EHK852068 DXO851971:DXO852068 DNS851971:DNS852068 DDW851971:DDW852068 CUA851971:CUA852068 CKE851971:CKE852068 CAI851971:CAI852068 BQM851971:BQM852068 BGQ851971:BGQ852068 AWU851971:AWU852068 AMY851971:AMY852068 ADC851971:ADC852068 TG851971:TG852068 JK851971:JK852068 K851971:K852068 WVW786435:WVW786532 WMA786435:WMA786532 WCE786435:WCE786532 VSI786435:VSI786532 VIM786435:VIM786532 UYQ786435:UYQ786532 UOU786435:UOU786532 UEY786435:UEY786532 TVC786435:TVC786532 TLG786435:TLG786532 TBK786435:TBK786532 SRO786435:SRO786532 SHS786435:SHS786532 RXW786435:RXW786532 ROA786435:ROA786532 REE786435:REE786532 QUI786435:QUI786532 QKM786435:QKM786532 QAQ786435:QAQ786532 PQU786435:PQU786532 PGY786435:PGY786532 OXC786435:OXC786532 ONG786435:ONG786532 ODK786435:ODK786532 NTO786435:NTO786532 NJS786435:NJS786532 MZW786435:MZW786532 MQA786435:MQA786532 MGE786435:MGE786532 LWI786435:LWI786532 LMM786435:LMM786532 LCQ786435:LCQ786532 KSU786435:KSU786532 KIY786435:KIY786532 JZC786435:JZC786532 JPG786435:JPG786532 JFK786435:JFK786532 IVO786435:IVO786532 ILS786435:ILS786532 IBW786435:IBW786532 HSA786435:HSA786532 HIE786435:HIE786532 GYI786435:GYI786532 GOM786435:GOM786532 GEQ786435:GEQ786532 FUU786435:FUU786532 FKY786435:FKY786532 FBC786435:FBC786532 ERG786435:ERG786532 EHK786435:EHK786532 DXO786435:DXO786532 DNS786435:DNS786532 DDW786435:DDW786532 CUA786435:CUA786532 CKE786435:CKE786532 CAI786435:CAI786532 BQM786435:BQM786532 BGQ786435:BGQ786532 AWU786435:AWU786532 AMY786435:AMY786532 ADC786435:ADC786532 TG786435:TG786532 JK786435:JK786532 K786435:K786532 WVW720899:WVW720996 WMA720899:WMA720996 WCE720899:WCE720996 VSI720899:VSI720996 VIM720899:VIM720996 UYQ720899:UYQ720996 UOU720899:UOU720996 UEY720899:UEY720996 TVC720899:TVC720996 TLG720899:TLG720996 TBK720899:TBK720996 SRO720899:SRO720996 SHS720899:SHS720996 RXW720899:RXW720996 ROA720899:ROA720996 REE720899:REE720996 QUI720899:QUI720996 QKM720899:QKM720996 QAQ720899:QAQ720996 PQU720899:PQU720996 PGY720899:PGY720996 OXC720899:OXC720996 ONG720899:ONG720996 ODK720899:ODK720996 NTO720899:NTO720996 NJS720899:NJS720996 MZW720899:MZW720996 MQA720899:MQA720996 MGE720899:MGE720996 LWI720899:LWI720996 LMM720899:LMM720996 LCQ720899:LCQ720996 KSU720899:KSU720996 KIY720899:KIY720996 JZC720899:JZC720996 JPG720899:JPG720996 JFK720899:JFK720996 IVO720899:IVO720996 ILS720899:ILS720996 IBW720899:IBW720996 HSA720899:HSA720996 HIE720899:HIE720996 GYI720899:GYI720996 GOM720899:GOM720996 GEQ720899:GEQ720996 FUU720899:FUU720996 FKY720899:FKY720996 FBC720899:FBC720996 ERG720899:ERG720996 EHK720899:EHK720996 DXO720899:DXO720996 DNS720899:DNS720996 DDW720899:DDW720996 CUA720899:CUA720996 CKE720899:CKE720996 CAI720899:CAI720996 BQM720899:BQM720996 BGQ720899:BGQ720996 AWU720899:AWU720996 AMY720899:AMY720996 ADC720899:ADC720996 TG720899:TG720996 JK720899:JK720996 K720899:K720996 WVW655363:WVW655460 WMA655363:WMA655460 WCE655363:WCE655460 VSI655363:VSI655460 VIM655363:VIM655460 UYQ655363:UYQ655460 UOU655363:UOU655460 UEY655363:UEY655460 TVC655363:TVC655460 TLG655363:TLG655460 TBK655363:TBK655460 SRO655363:SRO655460 SHS655363:SHS655460 RXW655363:RXW655460 ROA655363:ROA655460 REE655363:REE655460 QUI655363:QUI655460 QKM655363:QKM655460 QAQ655363:QAQ655460 PQU655363:PQU655460 PGY655363:PGY655460 OXC655363:OXC655460 ONG655363:ONG655460 ODK655363:ODK655460 NTO655363:NTO655460 NJS655363:NJS655460 MZW655363:MZW655460 MQA655363:MQA655460 MGE655363:MGE655460 LWI655363:LWI655460 LMM655363:LMM655460 LCQ655363:LCQ655460 KSU655363:KSU655460 KIY655363:KIY655460 JZC655363:JZC655460 JPG655363:JPG655460 JFK655363:JFK655460 IVO655363:IVO655460 ILS655363:ILS655460 IBW655363:IBW655460 HSA655363:HSA655460 HIE655363:HIE655460 GYI655363:GYI655460 GOM655363:GOM655460 GEQ655363:GEQ655460 FUU655363:FUU655460 FKY655363:FKY655460 FBC655363:FBC655460 ERG655363:ERG655460 EHK655363:EHK655460 DXO655363:DXO655460 DNS655363:DNS655460 DDW655363:DDW655460 CUA655363:CUA655460 CKE655363:CKE655460 CAI655363:CAI655460 BQM655363:BQM655460 BGQ655363:BGQ655460 AWU655363:AWU655460 AMY655363:AMY655460 ADC655363:ADC655460 TG655363:TG655460 JK655363:JK655460 K655363:K655460 WVW589827:WVW589924 WMA589827:WMA589924 WCE589827:WCE589924 VSI589827:VSI589924 VIM589827:VIM589924 UYQ589827:UYQ589924 UOU589827:UOU589924 UEY589827:UEY589924 TVC589827:TVC589924 TLG589827:TLG589924 TBK589827:TBK589924 SRO589827:SRO589924 SHS589827:SHS589924 RXW589827:RXW589924 ROA589827:ROA589924 REE589827:REE589924 QUI589827:QUI589924 QKM589827:QKM589924 QAQ589827:QAQ589924 PQU589827:PQU589924 PGY589827:PGY589924 OXC589827:OXC589924 ONG589827:ONG589924 ODK589827:ODK589924 NTO589827:NTO589924 NJS589827:NJS589924 MZW589827:MZW589924 MQA589827:MQA589924 MGE589827:MGE589924 LWI589827:LWI589924 LMM589827:LMM589924 LCQ589827:LCQ589924 KSU589827:KSU589924 KIY589827:KIY589924 JZC589827:JZC589924 JPG589827:JPG589924 JFK589827:JFK589924 IVO589827:IVO589924 ILS589827:ILS589924 IBW589827:IBW589924 HSA589827:HSA589924 HIE589827:HIE589924 GYI589827:GYI589924 GOM589827:GOM589924 GEQ589827:GEQ589924 FUU589827:FUU589924 FKY589827:FKY589924 FBC589827:FBC589924 ERG589827:ERG589924 EHK589827:EHK589924 DXO589827:DXO589924 DNS589827:DNS589924 DDW589827:DDW589924 CUA589827:CUA589924 CKE589827:CKE589924 CAI589827:CAI589924 BQM589827:BQM589924 BGQ589827:BGQ589924 AWU589827:AWU589924 AMY589827:AMY589924 ADC589827:ADC589924 TG589827:TG589924 JK589827:JK589924 K589827:K589924 WVW524291:WVW524388 WMA524291:WMA524388 WCE524291:WCE524388 VSI524291:VSI524388 VIM524291:VIM524388 UYQ524291:UYQ524388 UOU524291:UOU524388 UEY524291:UEY524388 TVC524291:TVC524388 TLG524291:TLG524388 TBK524291:TBK524388 SRO524291:SRO524388 SHS524291:SHS524388 RXW524291:RXW524388 ROA524291:ROA524388 REE524291:REE524388 QUI524291:QUI524388 QKM524291:QKM524388 QAQ524291:QAQ524388 PQU524291:PQU524388 PGY524291:PGY524388 OXC524291:OXC524388 ONG524291:ONG524388 ODK524291:ODK524388 NTO524291:NTO524388 NJS524291:NJS524388 MZW524291:MZW524388 MQA524291:MQA524388 MGE524291:MGE524388 LWI524291:LWI524388 LMM524291:LMM524388 LCQ524291:LCQ524388 KSU524291:KSU524388 KIY524291:KIY524388 JZC524291:JZC524388 JPG524291:JPG524388 JFK524291:JFK524388 IVO524291:IVO524388 ILS524291:ILS524388 IBW524291:IBW524388 HSA524291:HSA524388 HIE524291:HIE524388 GYI524291:GYI524388 GOM524291:GOM524388 GEQ524291:GEQ524388 FUU524291:FUU524388 FKY524291:FKY524388 FBC524291:FBC524388 ERG524291:ERG524388 EHK524291:EHK524388 DXO524291:DXO524388 DNS524291:DNS524388 DDW524291:DDW524388 CUA524291:CUA524388 CKE524291:CKE524388 CAI524291:CAI524388 BQM524291:BQM524388 BGQ524291:BGQ524388 AWU524291:AWU524388 AMY524291:AMY524388 ADC524291:ADC524388 TG524291:TG524388 JK524291:JK524388 K524291:K524388 WVW458755:WVW458852 WMA458755:WMA458852 WCE458755:WCE458852 VSI458755:VSI458852 VIM458755:VIM458852 UYQ458755:UYQ458852 UOU458755:UOU458852 UEY458755:UEY458852 TVC458755:TVC458852 TLG458755:TLG458852 TBK458755:TBK458852 SRO458755:SRO458852 SHS458755:SHS458852 RXW458755:RXW458852 ROA458755:ROA458852 REE458755:REE458852 QUI458755:QUI458852 QKM458755:QKM458852 QAQ458755:QAQ458852 PQU458755:PQU458852 PGY458755:PGY458852 OXC458755:OXC458852 ONG458755:ONG458852 ODK458755:ODK458852 NTO458755:NTO458852 NJS458755:NJS458852 MZW458755:MZW458852 MQA458755:MQA458852 MGE458755:MGE458852 LWI458755:LWI458852 LMM458755:LMM458852 LCQ458755:LCQ458852 KSU458755:KSU458852 KIY458755:KIY458852 JZC458755:JZC458852 JPG458755:JPG458852 JFK458755:JFK458852 IVO458755:IVO458852 ILS458755:ILS458852 IBW458755:IBW458852 HSA458755:HSA458852 HIE458755:HIE458852 GYI458755:GYI458852 GOM458755:GOM458852 GEQ458755:GEQ458852 FUU458755:FUU458852 FKY458755:FKY458852 FBC458755:FBC458852 ERG458755:ERG458852 EHK458755:EHK458852 DXO458755:DXO458852 DNS458755:DNS458852 DDW458755:DDW458852 CUA458755:CUA458852 CKE458755:CKE458852 CAI458755:CAI458852 BQM458755:BQM458852 BGQ458755:BGQ458852 AWU458755:AWU458852 AMY458755:AMY458852 ADC458755:ADC458852 TG458755:TG458852 JK458755:JK458852 K458755:K458852 WVW393219:WVW393316 WMA393219:WMA393316 WCE393219:WCE393316 VSI393219:VSI393316 VIM393219:VIM393316 UYQ393219:UYQ393316 UOU393219:UOU393316 UEY393219:UEY393316 TVC393219:TVC393316 TLG393219:TLG393316 TBK393219:TBK393316 SRO393219:SRO393316 SHS393219:SHS393316 RXW393219:RXW393316 ROA393219:ROA393316 REE393219:REE393316 QUI393219:QUI393316 QKM393219:QKM393316 QAQ393219:QAQ393316 PQU393219:PQU393316 PGY393219:PGY393316 OXC393219:OXC393316 ONG393219:ONG393316 ODK393219:ODK393316 NTO393219:NTO393316 NJS393219:NJS393316 MZW393219:MZW393316 MQA393219:MQA393316 MGE393219:MGE393316 LWI393219:LWI393316 LMM393219:LMM393316 LCQ393219:LCQ393316 KSU393219:KSU393316 KIY393219:KIY393316 JZC393219:JZC393316 JPG393219:JPG393316 JFK393219:JFK393316 IVO393219:IVO393316 ILS393219:ILS393316 IBW393219:IBW393316 HSA393219:HSA393316 HIE393219:HIE393316 GYI393219:GYI393316 GOM393219:GOM393316 GEQ393219:GEQ393316 FUU393219:FUU393316 FKY393219:FKY393316 FBC393219:FBC393316 ERG393219:ERG393316 EHK393219:EHK393316 DXO393219:DXO393316 DNS393219:DNS393316 DDW393219:DDW393316 CUA393219:CUA393316 CKE393219:CKE393316 CAI393219:CAI393316 BQM393219:BQM393316 BGQ393219:BGQ393316 AWU393219:AWU393316 AMY393219:AMY393316 ADC393219:ADC393316 TG393219:TG393316 JK393219:JK393316 K393219:K393316 WVW327683:WVW327780 WMA327683:WMA327780 WCE327683:WCE327780 VSI327683:VSI327780 VIM327683:VIM327780 UYQ327683:UYQ327780 UOU327683:UOU327780 UEY327683:UEY327780 TVC327683:TVC327780 TLG327683:TLG327780 TBK327683:TBK327780 SRO327683:SRO327780 SHS327683:SHS327780 RXW327683:RXW327780 ROA327683:ROA327780 REE327683:REE327780 QUI327683:QUI327780 QKM327683:QKM327780 QAQ327683:QAQ327780 PQU327683:PQU327780 PGY327683:PGY327780 OXC327683:OXC327780 ONG327683:ONG327780 ODK327683:ODK327780 NTO327683:NTO327780 NJS327683:NJS327780 MZW327683:MZW327780 MQA327683:MQA327780 MGE327683:MGE327780 LWI327683:LWI327780 LMM327683:LMM327780 LCQ327683:LCQ327780 KSU327683:KSU327780 KIY327683:KIY327780 JZC327683:JZC327780 JPG327683:JPG327780 JFK327683:JFK327780 IVO327683:IVO327780 ILS327683:ILS327780 IBW327683:IBW327780 HSA327683:HSA327780 HIE327683:HIE327780 GYI327683:GYI327780 GOM327683:GOM327780 GEQ327683:GEQ327780 FUU327683:FUU327780 FKY327683:FKY327780 FBC327683:FBC327780 ERG327683:ERG327780 EHK327683:EHK327780 DXO327683:DXO327780 DNS327683:DNS327780 DDW327683:DDW327780 CUA327683:CUA327780 CKE327683:CKE327780 CAI327683:CAI327780 BQM327683:BQM327780 BGQ327683:BGQ327780 AWU327683:AWU327780 AMY327683:AMY327780 ADC327683:ADC327780 TG327683:TG327780 JK327683:JK327780 K327683:K327780 WVW262147:WVW262244 WMA262147:WMA262244 WCE262147:WCE262244 VSI262147:VSI262244 VIM262147:VIM262244 UYQ262147:UYQ262244 UOU262147:UOU262244 UEY262147:UEY262244 TVC262147:TVC262244 TLG262147:TLG262244 TBK262147:TBK262244 SRO262147:SRO262244 SHS262147:SHS262244 RXW262147:RXW262244 ROA262147:ROA262244 REE262147:REE262244 QUI262147:QUI262244 QKM262147:QKM262244 QAQ262147:QAQ262244 PQU262147:PQU262244 PGY262147:PGY262244 OXC262147:OXC262244 ONG262147:ONG262244 ODK262147:ODK262244 NTO262147:NTO262244 NJS262147:NJS262244 MZW262147:MZW262244 MQA262147:MQA262244 MGE262147:MGE262244 LWI262147:LWI262244 LMM262147:LMM262244 LCQ262147:LCQ262244 KSU262147:KSU262244 KIY262147:KIY262244 JZC262147:JZC262244 JPG262147:JPG262244 JFK262147:JFK262244 IVO262147:IVO262244 ILS262147:ILS262244 IBW262147:IBW262244 HSA262147:HSA262244 HIE262147:HIE262244 GYI262147:GYI262244 GOM262147:GOM262244 GEQ262147:GEQ262244 FUU262147:FUU262244 FKY262147:FKY262244 FBC262147:FBC262244 ERG262147:ERG262244 EHK262147:EHK262244 DXO262147:DXO262244 DNS262147:DNS262244 DDW262147:DDW262244 CUA262147:CUA262244 CKE262147:CKE262244 CAI262147:CAI262244 BQM262147:BQM262244 BGQ262147:BGQ262244 AWU262147:AWU262244 AMY262147:AMY262244 ADC262147:ADC262244 TG262147:TG262244 JK262147:JK262244 K262147:K262244 WVW196611:WVW196708 WMA196611:WMA196708 WCE196611:WCE196708 VSI196611:VSI196708 VIM196611:VIM196708 UYQ196611:UYQ196708 UOU196611:UOU196708 UEY196611:UEY196708 TVC196611:TVC196708 TLG196611:TLG196708 TBK196611:TBK196708 SRO196611:SRO196708 SHS196611:SHS196708 RXW196611:RXW196708 ROA196611:ROA196708 REE196611:REE196708 QUI196611:QUI196708 QKM196611:QKM196708 QAQ196611:QAQ196708 PQU196611:PQU196708 PGY196611:PGY196708 OXC196611:OXC196708 ONG196611:ONG196708 ODK196611:ODK196708 NTO196611:NTO196708 NJS196611:NJS196708 MZW196611:MZW196708 MQA196611:MQA196708 MGE196611:MGE196708 LWI196611:LWI196708 LMM196611:LMM196708 LCQ196611:LCQ196708 KSU196611:KSU196708 KIY196611:KIY196708 JZC196611:JZC196708 JPG196611:JPG196708 JFK196611:JFK196708 IVO196611:IVO196708 ILS196611:ILS196708 IBW196611:IBW196708 HSA196611:HSA196708 HIE196611:HIE196708 GYI196611:GYI196708 GOM196611:GOM196708 GEQ196611:GEQ196708 FUU196611:FUU196708 FKY196611:FKY196708 FBC196611:FBC196708 ERG196611:ERG196708 EHK196611:EHK196708 DXO196611:DXO196708 DNS196611:DNS196708 DDW196611:DDW196708 CUA196611:CUA196708 CKE196611:CKE196708 CAI196611:CAI196708 BQM196611:BQM196708 BGQ196611:BGQ196708 AWU196611:AWU196708 AMY196611:AMY196708 ADC196611:ADC196708 TG196611:TG196708 JK196611:JK196708 K196611:K196708 WVW131075:WVW131172 WMA131075:WMA131172 WCE131075:WCE131172 VSI131075:VSI131172 VIM131075:VIM131172 UYQ131075:UYQ131172 UOU131075:UOU131172 UEY131075:UEY131172 TVC131075:TVC131172 TLG131075:TLG131172 TBK131075:TBK131172 SRO131075:SRO131172 SHS131075:SHS131172 RXW131075:RXW131172 ROA131075:ROA131172 REE131075:REE131172 QUI131075:QUI131172 QKM131075:QKM131172 QAQ131075:QAQ131172 PQU131075:PQU131172 PGY131075:PGY131172 OXC131075:OXC131172 ONG131075:ONG131172 ODK131075:ODK131172 NTO131075:NTO131172 NJS131075:NJS131172 MZW131075:MZW131172 MQA131075:MQA131172 MGE131075:MGE131172 LWI131075:LWI131172 LMM131075:LMM131172 LCQ131075:LCQ131172 KSU131075:KSU131172 KIY131075:KIY131172 JZC131075:JZC131172 JPG131075:JPG131172 JFK131075:JFK131172 IVO131075:IVO131172 ILS131075:ILS131172 IBW131075:IBW131172 HSA131075:HSA131172 HIE131075:HIE131172 GYI131075:GYI131172 GOM131075:GOM131172 GEQ131075:GEQ131172 FUU131075:FUU131172 FKY131075:FKY131172 FBC131075:FBC131172 ERG131075:ERG131172 EHK131075:EHK131172 DXO131075:DXO131172 DNS131075:DNS131172 DDW131075:DDW131172 CUA131075:CUA131172 CKE131075:CKE131172 CAI131075:CAI131172 BQM131075:BQM131172 BGQ131075:BGQ131172 AWU131075:AWU131172 AMY131075:AMY131172 ADC131075:ADC131172 TG131075:TG131172 JK131075:JK131172 K131075:K131172 WVW65539:WVW65636 WMA65539:WMA65636 WCE65539:WCE65636 VSI65539:VSI65636 VIM65539:VIM65636 UYQ65539:UYQ65636 UOU65539:UOU65636 UEY65539:UEY65636 TVC65539:TVC65636 TLG65539:TLG65636 TBK65539:TBK65636 SRO65539:SRO65636 SHS65539:SHS65636 RXW65539:RXW65636 ROA65539:ROA65636 REE65539:REE65636 QUI65539:QUI65636 QKM65539:QKM65636 QAQ65539:QAQ65636 PQU65539:PQU65636 PGY65539:PGY65636 OXC65539:OXC65636 ONG65539:ONG65636 ODK65539:ODK65636 NTO65539:NTO65636 NJS65539:NJS65636 MZW65539:MZW65636 MQA65539:MQA65636 MGE65539:MGE65636 LWI65539:LWI65636 LMM65539:LMM65636 LCQ65539:LCQ65636 KSU65539:KSU65636 KIY65539:KIY65636 JZC65539:JZC65636 JPG65539:JPG65636 JFK65539:JFK65636 IVO65539:IVO65636 ILS65539:ILS65636 IBW65539:IBW65636 HSA65539:HSA65636 HIE65539:HIE65636 GYI65539:GYI65636 GOM65539:GOM65636 GEQ65539:GEQ65636 FUU65539:FUU65636 FKY65539:FKY65636 FBC65539:FBC65636 ERG65539:ERG65636 EHK65539:EHK65636 DXO65539:DXO65636 DNS65539:DNS65636 DDW65539:DDW65636 CUA65539:CUA65636 CKE65539:CKE65636 CAI65539:CAI65636 BQM65539:BQM65636 BGQ65539:BGQ65636 AWU65539:AWU65636 AMY65539:AMY65636 ADC65539:ADC65636 TG65539:TG65636 JK65539:JK65636 K65539:K65636 WVW3:WVW100 WMA3:WMA100 WCE3:WCE100 VSI3:VSI100 VIM3:VIM100 UYQ3:UYQ100 UOU3:UOU100 UEY3:UEY100 TVC3:TVC100 TLG3:TLG100 TBK3:TBK100 SRO3:SRO100 SHS3:SHS100 RXW3:RXW100 ROA3:ROA100 REE3:REE100 QUI3:QUI100 QKM3:QKM100 QAQ3:QAQ100 PQU3:PQU100 PGY3:PGY100 OXC3:OXC100 ONG3:ONG100 ODK3:ODK100 NTO3:NTO100 NJS3:NJS100 MZW3:MZW100 MQA3:MQA100 MGE3:MGE100 LWI3:LWI100 LMM3:LMM100 LCQ3:LCQ100 KSU3:KSU100 KIY3:KIY100 JZC3:JZC100 JPG3:JPG100 JFK3:JFK100 IVO3:IVO100 ILS3:ILS100 IBW3:IBW100 HSA3:HSA100 HIE3:HIE100 GYI3:GYI100 GOM3:GOM100 GEQ3:GEQ100 FUU3:FUU100 FKY3:FKY100 FBC3:FBC100 ERG3:ERG100 EHK3:EHK100 DXO3:DXO100 DNS3:DNS100 DDW3:DDW100 CUA3:CUA100 CKE3:CKE100 CAI3:CAI100 BQM3:BQM100 BGQ3:BGQ100 AWU3:AWU100 AMY3:AMY100 ADC3:ADC100 TG3:TG100 JK3:JK100" xr:uid="{00000000-0002-0000-0200-000002000000}">
      <formula1>$AN$2:$AN$3</formula1>
    </dataValidation>
    <dataValidation type="list" allowBlank="1" showInputMessage="1" showErrorMessage="1" sqref="WVT983043:WVT983140 H3:H100 WLX983043:WLX983140 WCB983043:WCB983140 VSF983043:VSF983140 VIJ983043:VIJ983140 UYN983043:UYN983140 UOR983043:UOR983140 UEV983043:UEV983140 TUZ983043:TUZ983140 TLD983043:TLD983140 TBH983043:TBH983140 SRL983043:SRL983140 SHP983043:SHP983140 RXT983043:RXT983140 RNX983043:RNX983140 REB983043:REB983140 QUF983043:QUF983140 QKJ983043:QKJ983140 QAN983043:QAN983140 PQR983043:PQR983140 PGV983043:PGV983140 OWZ983043:OWZ983140 OND983043:OND983140 ODH983043:ODH983140 NTL983043:NTL983140 NJP983043:NJP983140 MZT983043:MZT983140 MPX983043:MPX983140 MGB983043:MGB983140 LWF983043:LWF983140 LMJ983043:LMJ983140 LCN983043:LCN983140 KSR983043:KSR983140 KIV983043:KIV983140 JYZ983043:JYZ983140 JPD983043:JPD983140 JFH983043:JFH983140 IVL983043:IVL983140 ILP983043:ILP983140 IBT983043:IBT983140 HRX983043:HRX983140 HIB983043:HIB983140 GYF983043:GYF983140 GOJ983043:GOJ983140 GEN983043:GEN983140 FUR983043:FUR983140 FKV983043:FKV983140 FAZ983043:FAZ983140 ERD983043:ERD983140 EHH983043:EHH983140 DXL983043:DXL983140 DNP983043:DNP983140 DDT983043:DDT983140 CTX983043:CTX983140 CKB983043:CKB983140 CAF983043:CAF983140 BQJ983043:BQJ983140 BGN983043:BGN983140 AWR983043:AWR983140 AMV983043:AMV983140 ACZ983043:ACZ983140 TD983043:TD983140 JH983043:JH983140 H983043:H983140 WVT917507:WVT917604 WLX917507:WLX917604 WCB917507:WCB917604 VSF917507:VSF917604 VIJ917507:VIJ917604 UYN917507:UYN917604 UOR917507:UOR917604 UEV917507:UEV917604 TUZ917507:TUZ917604 TLD917507:TLD917604 TBH917507:TBH917604 SRL917507:SRL917604 SHP917507:SHP917604 RXT917507:RXT917604 RNX917507:RNX917604 REB917507:REB917604 QUF917507:QUF917604 QKJ917507:QKJ917604 QAN917507:QAN917604 PQR917507:PQR917604 PGV917507:PGV917604 OWZ917507:OWZ917604 OND917507:OND917604 ODH917507:ODH917604 NTL917507:NTL917604 NJP917507:NJP917604 MZT917507:MZT917604 MPX917507:MPX917604 MGB917507:MGB917604 LWF917507:LWF917604 LMJ917507:LMJ917604 LCN917507:LCN917604 KSR917507:KSR917604 KIV917507:KIV917604 JYZ917507:JYZ917604 JPD917507:JPD917604 JFH917507:JFH917604 IVL917507:IVL917604 ILP917507:ILP917604 IBT917507:IBT917604 HRX917507:HRX917604 HIB917507:HIB917604 GYF917507:GYF917604 GOJ917507:GOJ917604 GEN917507:GEN917604 FUR917507:FUR917604 FKV917507:FKV917604 FAZ917507:FAZ917604 ERD917507:ERD917604 EHH917507:EHH917604 DXL917507:DXL917604 DNP917507:DNP917604 DDT917507:DDT917604 CTX917507:CTX917604 CKB917507:CKB917604 CAF917507:CAF917604 BQJ917507:BQJ917604 BGN917507:BGN917604 AWR917507:AWR917604 AMV917507:AMV917604 ACZ917507:ACZ917604 TD917507:TD917604 JH917507:JH917604 H917507:H917604 WVT851971:WVT852068 WLX851971:WLX852068 WCB851971:WCB852068 VSF851971:VSF852068 VIJ851971:VIJ852068 UYN851971:UYN852068 UOR851971:UOR852068 UEV851971:UEV852068 TUZ851971:TUZ852068 TLD851971:TLD852068 TBH851971:TBH852068 SRL851971:SRL852068 SHP851971:SHP852068 RXT851971:RXT852068 RNX851971:RNX852068 REB851971:REB852068 QUF851971:QUF852068 QKJ851971:QKJ852068 QAN851971:QAN852068 PQR851971:PQR852068 PGV851971:PGV852068 OWZ851971:OWZ852068 OND851971:OND852068 ODH851971:ODH852068 NTL851971:NTL852068 NJP851971:NJP852068 MZT851971:MZT852068 MPX851971:MPX852068 MGB851971:MGB852068 LWF851971:LWF852068 LMJ851971:LMJ852068 LCN851971:LCN852068 KSR851971:KSR852068 KIV851971:KIV852068 JYZ851971:JYZ852068 JPD851971:JPD852068 JFH851971:JFH852068 IVL851971:IVL852068 ILP851971:ILP852068 IBT851971:IBT852068 HRX851971:HRX852068 HIB851971:HIB852068 GYF851971:GYF852068 GOJ851971:GOJ852068 GEN851971:GEN852068 FUR851971:FUR852068 FKV851971:FKV852068 FAZ851971:FAZ852068 ERD851971:ERD852068 EHH851971:EHH852068 DXL851971:DXL852068 DNP851971:DNP852068 DDT851971:DDT852068 CTX851971:CTX852068 CKB851971:CKB852068 CAF851971:CAF852068 BQJ851971:BQJ852068 BGN851971:BGN852068 AWR851971:AWR852068 AMV851971:AMV852068 ACZ851971:ACZ852068 TD851971:TD852068 JH851971:JH852068 H851971:H852068 WVT786435:WVT786532 WLX786435:WLX786532 WCB786435:WCB786532 VSF786435:VSF786532 VIJ786435:VIJ786532 UYN786435:UYN786532 UOR786435:UOR786532 UEV786435:UEV786532 TUZ786435:TUZ786532 TLD786435:TLD786532 TBH786435:TBH786532 SRL786435:SRL786532 SHP786435:SHP786532 RXT786435:RXT786532 RNX786435:RNX786532 REB786435:REB786532 QUF786435:QUF786532 QKJ786435:QKJ786532 QAN786435:QAN786532 PQR786435:PQR786532 PGV786435:PGV786532 OWZ786435:OWZ786532 OND786435:OND786532 ODH786435:ODH786532 NTL786435:NTL786532 NJP786435:NJP786532 MZT786435:MZT786532 MPX786435:MPX786532 MGB786435:MGB786532 LWF786435:LWF786532 LMJ786435:LMJ786532 LCN786435:LCN786532 KSR786435:KSR786532 KIV786435:KIV786532 JYZ786435:JYZ786532 JPD786435:JPD786532 JFH786435:JFH786532 IVL786435:IVL786532 ILP786435:ILP786532 IBT786435:IBT786532 HRX786435:HRX786532 HIB786435:HIB786532 GYF786435:GYF786532 GOJ786435:GOJ786532 GEN786435:GEN786532 FUR786435:FUR786532 FKV786435:FKV786532 FAZ786435:FAZ786532 ERD786435:ERD786532 EHH786435:EHH786532 DXL786435:DXL786532 DNP786435:DNP786532 DDT786435:DDT786532 CTX786435:CTX786532 CKB786435:CKB786532 CAF786435:CAF786532 BQJ786435:BQJ786532 BGN786435:BGN786532 AWR786435:AWR786532 AMV786435:AMV786532 ACZ786435:ACZ786532 TD786435:TD786532 JH786435:JH786532 H786435:H786532 WVT720899:WVT720996 WLX720899:WLX720996 WCB720899:WCB720996 VSF720899:VSF720996 VIJ720899:VIJ720996 UYN720899:UYN720996 UOR720899:UOR720996 UEV720899:UEV720996 TUZ720899:TUZ720996 TLD720899:TLD720996 TBH720899:TBH720996 SRL720899:SRL720996 SHP720899:SHP720996 RXT720899:RXT720996 RNX720899:RNX720996 REB720899:REB720996 QUF720899:QUF720996 QKJ720899:QKJ720996 QAN720899:QAN720996 PQR720899:PQR720996 PGV720899:PGV720996 OWZ720899:OWZ720996 OND720899:OND720996 ODH720899:ODH720996 NTL720899:NTL720996 NJP720899:NJP720996 MZT720899:MZT720996 MPX720899:MPX720996 MGB720899:MGB720996 LWF720899:LWF720996 LMJ720899:LMJ720996 LCN720899:LCN720996 KSR720899:KSR720996 KIV720899:KIV720996 JYZ720899:JYZ720996 JPD720899:JPD720996 JFH720899:JFH720996 IVL720899:IVL720996 ILP720899:ILP720996 IBT720899:IBT720996 HRX720899:HRX720996 HIB720899:HIB720996 GYF720899:GYF720996 GOJ720899:GOJ720996 GEN720899:GEN720996 FUR720899:FUR720996 FKV720899:FKV720996 FAZ720899:FAZ720996 ERD720899:ERD720996 EHH720899:EHH720996 DXL720899:DXL720996 DNP720899:DNP720996 DDT720899:DDT720996 CTX720899:CTX720996 CKB720899:CKB720996 CAF720899:CAF720996 BQJ720899:BQJ720996 BGN720899:BGN720996 AWR720899:AWR720996 AMV720899:AMV720996 ACZ720899:ACZ720996 TD720899:TD720996 JH720899:JH720996 H720899:H720996 WVT655363:WVT655460 WLX655363:WLX655460 WCB655363:WCB655460 VSF655363:VSF655460 VIJ655363:VIJ655460 UYN655363:UYN655460 UOR655363:UOR655460 UEV655363:UEV655460 TUZ655363:TUZ655460 TLD655363:TLD655460 TBH655363:TBH655460 SRL655363:SRL655460 SHP655363:SHP655460 RXT655363:RXT655460 RNX655363:RNX655460 REB655363:REB655460 QUF655363:QUF655460 QKJ655363:QKJ655460 QAN655363:QAN655460 PQR655363:PQR655460 PGV655363:PGV655460 OWZ655363:OWZ655460 OND655363:OND655460 ODH655363:ODH655460 NTL655363:NTL655460 NJP655363:NJP655460 MZT655363:MZT655460 MPX655363:MPX655460 MGB655363:MGB655460 LWF655363:LWF655460 LMJ655363:LMJ655460 LCN655363:LCN655460 KSR655363:KSR655460 KIV655363:KIV655460 JYZ655363:JYZ655460 JPD655363:JPD655460 JFH655363:JFH655460 IVL655363:IVL655460 ILP655363:ILP655460 IBT655363:IBT655460 HRX655363:HRX655460 HIB655363:HIB655460 GYF655363:GYF655460 GOJ655363:GOJ655460 GEN655363:GEN655460 FUR655363:FUR655460 FKV655363:FKV655460 FAZ655363:FAZ655460 ERD655363:ERD655460 EHH655363:EHH655460 DXL655363:DXL655460 DNP655363:DNP655460 DDT655363:DDT655460 CTX655363:CTX655460 CKB655363:CKB655460 CAF655363:CAF655460 BQJ655363:BQJ655460 BGN655363:BGN655460 AWR655363:AWR655460 AMV655363:AMV655460 ACZ655363:ACZ655460 TD655363:TD655460 JH655363:JH655460 H655363:H655460 WVT589827:WVT589924 WLX589827:WLX589924 WCB589827:WCB589924 VSF589827:VSF589924 VIJ589827:VIJ589924 UYN589827:UYN589924 UOR589827:UOR589924 UEV589827:UEV589924 TUZ589827:TUZ589924 TLD589827:TLD589924 TBH589827:TBH589924 SRL589827:SRL589924 SHP589827:SHP589924 RXT589827:RXT589924 RNX589827:RNX589924 REB589827:REB589924 QUF589827:QUF589924 QKJ589827:QKJ589924 QAN589827:QAN589924 PQR589827:PQR589924 PGV589827:PGV589924 OWZ589827:OWZ589924 OND589827:OND589924 ODH589827:ODH589924 NTL589827:NTL589924 NJP589827:NJP589924 MZT589827:MZT589924 MPX589827:MPX589924 MGB589827:MGB589924 LWF589827:LWF589924 LMJ589827:LMJ589924 LCN589827:LCN589924 KSR589827:KSR589924 KIV589827:KIV589924 JYZ589827:JYZ589924 JPD589827:JPD589924 JFH589827:JFH589924 IVL589827:IVL589924 ILP589827:ILP589924 IBT589827:IBT589924 HRX589827:HRX589924 HIB589827:HIB589924 GYF589827:GYF589924 GOJ589827:GOJ589924 GEN589827:GEN589924 FUR589827:FUR589924 FKV589827:FKV589924 FAZ589827:FAZ589924 ERD589827:ERD589924 EHH589827:EHH589924 DXL589827:DXL589924 DNP589827:DNP589924 DDT589827:DDT589924 CTX589827:CTX589924 CKB589827:CKB589924 CAF589827:CAF589924 BQJ589827:BQJ589924 BGN589827:BGN589924 AWR589827:AWR589924 AMV589827:AMV589924 ACZ589827:ACZ589924 TD589827:TD589924 JH589827:JH589924 H589827:H589924 WVT524291:WVT524388 WLX524291:WLX524388 WCB524291:WCB524388 VSF524291:VSF524388 VIJ524291:VIJ524388 UYN524291:UYN524388 UOR524291:UOR524388 UEV524291:UEV524388 TUZ524291:TUZ524388 TLD524291:TLD524388 TBH524291:TBH524388 SRL524291:SRL524388 SHP524291:SHP524388 RXT524291:RXT524388 RNX524291:RNX524388 REB524291:REB524388 QUF524291:QUF524388 QKJ524291:QKJ524388 QAN524291:QAN524388 PQR524291:PQR524388 PGV524291:PGV524388 OWZ524291:OWZ524388 OND524291:OND524388 ODH524291:ODH524388 NTL524291:NTL524388 NJP524291:NJP524388 MZT524291:MZT524388 MPX524291:MPX524388 MGB524291:MGB524388 LWF524291:LWF524388 LMJ524291:LMJ524388 LCN524291:LCN524388 KSR524291:KSR524388 KIV524291:KIV524388 JYZ524291:JYZ524388 JPD524291:JPD524388 JFH524291:JFH524388 IVL524291:IVL524388 ILP524291:ILP524388 IBT524291:IBT524388 HRX524291:HRX524388 HIB524291:HIB524388 GYF524291:GYF524388 GOJ524291:GOJ524388 GEN524291:GEN524388 FUR524291:FUR524388 FKV524291:FKV524388 FAZ524291:FAZ524388 ERD524291:ERD524388 EHH524291:EHH524388 DXL524291:DXL524388 DNP524291:DNP524388 DDT524291:DDT524388 CTX524291:CTX524388 CKB524291:CKB524388 CAF524291:CAF524388 BQJ524291:BQJ524388 BGN524291:BGN524388 AWR524291:AWR524388 AMV524291:AMV524388 ACZ524291:ACZ524388 TD524291:TD524388 JH524291:JH524388 H524291:H524388 WVT458755:WVT458852 WLX458755:WLX458852 WCB458755:WCB458852 VSF458755:VSF458852 VIJ458755:VIJ458852 UYN458755:UYN458852 UOR458755:UOR458852 UEV458755:UEV458852 TUZ458755:TUZ458852 TLD458755:TLD458852 TBH458755:TBH458852 SRL458755:SRL458852 SHP458755:SHP458852 RXT458755:RXT458852 RNX458755:RNX458852 REB458755:REB458852 QUF458755:QUF458852 QKJ458755:QKJ458852 QAN458755:QAN458852 PQR458755:PQR458852 PGV458755:PGV458852 OWZ458755:OWZ458852 OND458755:OND458852 ODH458755:ODH458852 NTL458755:NTL458852 NJP458755:NJP458852 MZT458755:MZT458852 MPX458755:MPX458852 MGB458755:MGB458852 LWF458755:LWF458852 LMJ458755:LMJ458852 LCN458755:LCN458852 KSR458755:KSR458852 KIV458755:KIV458852 JYZ458755:JYZ458852 JPD458755:JPD458852 JFH458755:JFH458852 IVL458755:IVL458852 ILP458755:ILP458852 IBT458755:IBT458852 HRX458755:HRX458852 HIB458755:HIB458852 GYF458755:GYF458852 GOJ458755:GOJ458852 GEN458755:GEN458852 FUR458755:FUR458852 FKV458755:FKV458852 FAZ458755:FAZ458852 ERD458755:ERD458852 EHH458755:EHH458852 DXL458755:DXL458852 DNP458755:DNP458852 DDT458755:DDT458852 CTX458755:CTX458852 CKB458755:CKB458852 CAF458755:CAF458852 BQJ458755:BQJ458852 BGN458755:BGN458852 AWR458755:AWR458852 AMV458755:AMV458852 ACZ458755:ACZ458852 TD458755:TD458852 JH458755:JH458852 H458755:H458852 WVT393219:WVT393316 WLX393219:WLX393316 WCB393219:WCB393316 VSF393219:VSF393316 VIJ393219:VIJ393316 UYN393219:UYN393316 UOR393219:UOR393316 UEV393219:UEV393316 TUZ393219:TUZ393316 TLD393219:TLD393316 TBH393219:TBH393316 SRL393219:SRL393316 SHP393219:SHP393316 RXT393219:RXT393316 RNX393219:RNX393316 REB393219:REB393316 QUF393219:QUF393316 QKJ393219:QKJ393316 QAN393219:QAN393316 PQR393219:PQR393316 PGV393219:PGV393316 OWZ393219:OWZ393316 OND393219:OND393316 ODH393219:ODH393316 NTL393219:NTL393316 NJP393219:NJP393316 MZT393219:MZT393316 MPX393219:MPX393316 MGB393219:MGB393316 LWF393219:LWF393316 LMJ393219:LMJ393316 LCN393219:LCN393316 KSR393219:KSR393316 KIV393219:KIV393316 JYZ393219:JYZ393316 JPD393219:JPD393316 JFH393219:JFH393316 IVL393219:IVL393316 ILP393219:ILP393316 IBT393219:IBT393316 HRX393219:HRX393316 HIB393219:HIB393316 GYF393219:GYF393316 GOJ393219:GOJ393316 GEN393219:GEN393316 FUR393219:FUR393316 FKV393219:FKV393316 FAZ393219:FAZ393316 ERD393219:ERD393316 EHH393219:EHH393316 DXL393219:DXL393316 DNP393219:DNP393316 DDT393219:DDT393316 CTX393219:CTX393316 CKB393219:CKB393316 CAF393219:CAF393316 BQJ393219:BQJ393316 BGN393219:BGN393316 AWR393219:AWR393316 AMV393219:AMV393316 ACZ393219:ACZ393316 TD393219:TD393316 JH393219:JH393316 H393219:H393316 WVT327683:WVT327780 WLX327683:WLX327780 WCB327683:WCB327780 VSF327683:VSF327780 VIJ327683:VIJ327780 UYN327683:UYN327780 UOR327683:UOR327780 UEV327683:UEV327780 TUZ327683:TUZ327780 TLD327683:TLD327780 TBH327683:TBH327780 SRL327683:SRL327780 SHP327683:SHP327780 RXT327683:RXT327780 RNX327683:RNX327780 REB327683:REB327780 QUF327683:QUF327780 QKJ327683:QKJ327780 QAN327683:QAN327780 PQR327683:PQR327780 PGV327683:PGV327780 OWZ327683:OWZ327780 OND327683:OND327780 ODH327683:ODH327780 NTL327683:NTL327780 NJP327683:NJP327780 MZT327683:MZT327780 MPX327683:MPX327780 MGB327683:MGB327780 LWF327683:LWF327780 LMJ327683:LMJ327780 LCN327683:LCN327780 KSR327683:KSR327780 KIV327683:KIV327780 JYZ327683:JYZ327780 JPD327683:JPD327780 JFH327683:JFH327780 IVL327683:IVL327780 ILP327683:ILP327780 IBT327683:IBT327780 HRX327683:HRX327780 HIB327683:HIB327780 GYF327683:GYF327780 GOJ327683:GOJ327780 GEN327683:GEN327780 FUR327683:FUR327780 FKV327683:FKV327780 FAZ327683:FAZ327780 ERD327683:ERD327780 EHH327683:EHH327780 DXL327683:DXL327780 DNP327683:DNP327780 DDT327683:DDT327780 CTX327683:CTX327780 CKB327683:CKB327780 CAF327683:CAF327780 BQJ327683:BQJ327780 BGN327683:BGN327780 AWR327683:AWR327780 AMV327683:AMV327780 ACZ327683:ACZ327780 TD327683:TD327780 JH327683:JH327780 H327683:H327780 WVT262147:WVT262244 WLX262147:WLX262244 WCB262147:WCB262244 VSF262147:VSF262244 VIJ262147:VIJ262244 UYN262147:UYN262244 UOR262147:UOR262244 UEV262147:UEV262244 TUZ262147:TUZ262244 TLD262147:TLD262244 TBH262147:TBH262244 SRL262147:SRL262244 SHP262147:SHP262244 RXT262147:RXT262244 RNX262147:RNX262244 REB262147:REB262244 QUF262147:QUF262244 QKJ262147:QKJ262244 QAN262147:QAN262244 PQR262147:PQR262244 PGV262147:PGV262244 OWZ262147:OWZ262244 OND262147:OND262244 ODH262147:ODH262244 NTL262147:NTL262244 NJP262147:NJP262244 MZT262147:MZT262244 MPX262147:MPX262244 MGB262147:MGB262244 LWF262147:LWF262244 LMJ262147:LMJ262244 LCN262147:LCN262244 KSR262147:KSR262244 KIV262147:KIV262244 JYZ262147:JYZ262244 JPD262147:JPD262244 JFH262147:JFH262244 IVL262147:IVL262244 ILP262147:ILP262244 IBT262147:IBT262244 HRX262147:HRX262244 HIB262147:HIB262244 GYF262147:GYF262244 GOJ262147:GOJ262244 GEN262147:GEN262244 FUR262147:FUR262244 FKV262147:FKV262244 FAZ262147:FAZ262244 ERD262147:ERD262244 EHH262147:EHH262244 DXL262147:DXL262244 DNP262147:DNP262244 DDT262147:DDT262244 CTX262147:CTX262244 CKB262147:CKB262244 CAF262147:CAF262244 BQJ262147:BQJ262244 BGN262147:BGN262244 AWR262147:AWR262244 AMV262147:AMV262244 ACZ262147:ACZ262244 TD262147:TD262244 JH262147:JH262244 H262147:H262244 WVT196611:WVT196708 WLX196611:WLX196708 WCB196611:WCB196708 VSF196611:VSF196708 VIJ196611:VIJ196708 UYN196611:UYN196708 UOR196611:UOR196708 UEV196611:UEV196708 TUZ196611:TUZ196708 TLD196611:TLD196708 TBH196611:TBH196708 SRL196611:SRL196708 SHP196611:SHP196708 RXT196611:RXT196708 RNX196611:RNX196708 REB196611:REB196708 QUF196611:QUF196708 QKJ196611:QKJ196708 QAN196611:QAN196708 PQR196611:PQR196708 PGV196611:PGV196708 OWZ196611:OWZ196708 OND196611:OND196708 ODH196611:ODH196708 NTL196611:NTL196708 NJP196611:NJP196708 MZT196611:MZT196708 MPX196611:MPX196708 MGB196611:MGB196708 LWF196611:LWF196708 LMJ196611:LMJ196708 LCN196611:LCN196708 KSR196611:KSR196708 KIV196611:KIV196708 JYZ196611:JYZ196708 JPD196611:JPD196708 JFH196611:JFH196708 IVL196611:IVL196708 ILP196611:ILP196708 IBT196611:IBT196708 HRX196611:HRX196708 HIB196611:HIB196708 GYF196611:GYF196708 GOJ196611:GOJ196708 GEN196611:GEN196708 FUR196611:FUR196708 FKV196611:FKV196708 FAZ196611:FAZ196708 ERD196611:ERD196708 EHH196611:EHH196708 DXL196611:DXL196708 DNP196611:DNP196708 DDT196611:DDT196708 CTX196611:CTX196708 CKB196611:CKB196708 CAF196611:CAF196708 BQJ196611:BQJ196708 BGN196611:BGN196708 AWR196611:AWR196708 AMV196611:AMV196708 ACZ196611:ACZ196708 TD196611:TD196708 JH196611:JH196708 H196611:H196708 WVT131075:WVT131172 WLX131075:WLX131172 WCB131075:WCB131172 VSF131075:VSF131172 VIJ131075:VIJ131172 UYN131075:UYN131172 UOR131075:UOR131172 UEV131075:UEV131172 TUZ131075:TUZ131172 TLD131075:TLD131172 TBH131075:TBH131172 SRL131075:SRL131172 SHP131075:SHP131172 RXT131075:RXT131172 RNX131075:RNX131172 REB131075:REB131172 QUF131075:QUF131172 QKJ131075:QKJ131172 QAN131075:QAN131172 PQR131075:PQR131172 PGV131075:PGV131172 OWZ131075:OWZ131172 OND131075:OND131172 ODH131075:ODH131172 NTL131075:NTL131172 NJP131075:NJP131172 MZT131075:MZT131172 MPX131075:MPX131172 MGB131075:MGB131172 LWF131075:LWF131172 LMJ131075:LMJ131172 LCN131075:LCN131172 KSR131075:KSR131172 KIV131075:KIV131172 JYZ131075:JYZ131172 JPD131075:JPD131172 JFH131075:JFH131172 IVL131075:IVL131172 ILP131075:ILP131172 IBT131075:IBT131172 HRX131075:HRX131172 HIB131075:HIB131172 GYF131075:GYF131172 GOJ131075:GOJ131172 GEN131075:GEN131172 FUR131075:FUR131172 FKV131075:FKV131172 FAZ131075:FAZ131172 ERD131075:ERD131172 EHH131075:EHH131172 DXL131075:DXL131172 DNP131075:DNP131172 DDT131075:DDT131172 CTX131075:CTX131172 CKB131075:CKB131172 CAF131075:CAF131172 BQJ131075:BQJ131172 BGN131075:BGN131172 AWR131075:AWR131172 AMV131075:AMV131172 ACZ131075:ACZ131172 TD131075:TD131172 JH131075:JH131172 H131075:H131172 WVT65539:WVT65636 WLX65539:WLX65636 WCB65539:WCB65636 VSF65539:VSF65636 VIJ65539:VIJ65636 UYN65539:UYN65636 UOR65539:UOR65636 UEV65539:UEV65636 TUZ65539:TUZ65636 TLD65539:TLD65636 TBH65539:TBH65636 SRL65539:SRL65636 SHP65539:SHP65636 RXT65539:RXT65636 RNX65539:RNX65636 REB65539:REB65636 QUF65539:QUF65636 QKJ65539:QKJ65636 QAN65539:QAN65636 PQR65539:PQR65636 PGV65539:PGV65636 OWZ65539:OWZ65636 OND65539:OND65636 ODH65539:ODH65636 NTL65539:NTL65636 NJP65539:NJP65636 MZT65539:MZT65636 MPX65539:MPX65636 MGB65539:MGB65636 LWF65539:LWF65636 LMJ65539:LMJ65636 LCN65539:LCN65636 KSR65539:KSR65636 KIV65539:KIV65636 JYZ65539:JYZ65636 JPD65539:JPD65636 JFH65539:JFH65636 IVL65539:IVL65636 ILP65539:ILP65636 IBT65539:IBT65636 HRX65539:HRX65636 HIB65539:HIB65636 GYF65539:GYF65636 GOJ65539:GOJ65636 GEN65539:GEN65636 FUR65539:FUR65636 FKV65539:FKV65636 FAZ65539:FAZ65636 ERD65539:ERD65636 EHH65539:EHH65636 DXL65539:DXL65636 DNP65539:DNP65636 DDT65539:DDT65636 CTX65539:CTX65636 CKB65539:CKB65636 CAF65539:CAF65636 BQJ65539:BQJ65636 BGN65539:BGN65636 AWR65539:AWR65636 AMV65539:AMV65636 ACZ65539:ACZ65636 TD65539:TD65636 JH65539:JH65636 H65539:H65636 WVT3:WVT100 WLX3:WLX100 WCB3:WCB100 VSF3:VSF100 VIJ3:VIJ100 UYN3:UYN100 UOR3:UOR100 UEV3:UEV100 TUZ3:TUZ100 TLD3:TLD100 TBH3:TBH100 SRL3:SRL100 SHP3:SHP100 RXT3:RXT100 RNX3:RNX100 REB3:REB100 QUF3:QUF100 QKJ3:QKJ100 QAN3:QAN100 PQR3:PQR100 PGV3:PGV100 OWZ3:OWZ100 OND3:OND100 ODH3:ODH100 NTL3:NTL100 NJP3:NJP100 MZT3:MZT100 MPX3:MPX100 MGB3:MGB100 LWF3:LWF100 LMJ3:LMJ100 LCN3:LCN100 KSR3:KSR100 KIV3:KIV100 JYZ3:JYZ100 JPD3:JPD100 JFH3:JFH100 IVL3:IVL100 ILP3:ILP100 IBT3:IBT100 HRX3:HRX100 HIB3:HIB100 GYF3:GYF100 GOJ3:GOJ100 GEN3:GEN100 FUR3:FUR100 FKV3:FKV100 FAZ3:FAZ100 ERD3:ERD100 EHH3:EHH100 DXL3:DXL100 DNP3:DNP100 DDT3:DDT100 CTX3:CTX100 CKB3:CKB100 CAF3:CAF100 BQJ3:BQJ100 BGN3:BGN100 AWR3:AWR100 AMV3:AMV100 ACZ3:ACZ100 TD3:TD100 JH3:JH100" xr:uid="{00000000-0002-0000-0200-000003000000}">
      <formula1>$AL$2:$AL$3</formula1>
    </dataValidation>
    <dataValidation type="list" allowBlank="1" showInputMessage="1" showErrorMessage="1" sqref="M3:M100" xr:uid="{00000000-0002-0000-0200-000004000000}">
      <formula1>$AP$2:$AP$3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1"/>
  <sheetViews>
    <sheetView workbookViewId="0">
      <selection activeCell="D7" sqref="D7"/>
    </sheetView>
  </sheetViews>
  <sheetFormatPr defaultColWidth="15.28515625" defaultRowHeight="12.75" x14ac:dyDescent="0.25"/>
  <cols>
    <col min="1" max="1" width="20.28515625" style="46" bestFit="1" customWidth="1"/>
    <col min="2" max="2" width="10.7109375" style="46" bestFit="1" customWidth="1"/>
    <col min="3" max="3" width="12.28515625" style="51" bestFit="1" customWidth="1"/>
    <col min="4" max="4" width="12.85546875" style="46" bestFit="1" customWidth="1"/>
    <col min="5" max="5" width="15.28515625" style="52"/>
    <col min="6" max="6" width="13.42578125" style="46" bestFit="1" customWidth="1"/>
    <col min="7" max="7" width="10.140625" style="46" bestFit="1" customWidth="1"/>
    <col min="8" max="8" width="19.7109375" style="55" bestFit="1" customWidth="1"/>
    <col min="9" max="9" width="14" style="55" bestFit="1" customWidth="1"/>
    <col min="10" max="10" width="15.28515625" style="55"/>
    <col min="11" max="12" width="11.7109375" style="55" bestFit="1" customWidth="1"/>
    <col min="13" max="13" width="13.28515625" style="55" bestFit="1" customWidth="1"/>
    <col min="14" max="251" width="15.28515625" style="46"/>
    <col min="252" max="252" width="9.5703125" style="46" bestFit="1" customWidth="1"/>
    <col min="253" max="253" width="20.28515625" style="46" bestFit="1" customWidth="1"/>
    <col min="254" max="254" width="10.7109375" style="46" bestFit="1" customWidth="1"/>
    <col min="255" max="255" width="19.28515625" style="46" bestFit="1" customWidth="1"/>
    <col min="256" max="256" width="15.28515625" style="46"/>
    <col min="257" max="257" width="10.28515625" style="46" bestFit="1" customWidth="1"/>
    <col min="258" max="258" width="12.28515625" style="46" bestFit="1" customWidth="1"/>
    <col min="259" max="259" width="12.85546875" style="46" bestFit="1" customWidth="1"/>
    <col min="260" max="260" width="15.28515625" style="46"/>
    <col min="261" max="261" width="22.5703125" style="46" bestFit="1" customWidth="1"/>
    <col min="262" max="262" width="13.42578125" style="46" bestFit="1" customWidth="1"/>
    <col min="263" max="263" width="10.140625" style="46" bestFit="1" customWidth="1"/>
    <col min="264" max="264" width="19.7109375" style="46" bestFit="1" customWidth="1"/>
    <col min="265" max="265" width="14" style="46" bestFit="1" customWidth="1"/>
    <col min="266" max="266" width="15.28515625" style="46"/>
    <col min="267" max="268" width="11.7109375" style="46" bestFit="1" customWidth="1"/>
    <col min="269" max="269" width="13.28515625" style="46" bestFit="1" customWidth="1"/>
    <col min="270" max="507" width="15.28515625" style="46"/>
    <col min="508" max="508" width="9.5703125" style="46" bestFit="1" customWidth="1"/>
    <col min="509" max="509" width="20.28515625" style="46" bestFit="1" customWidth="1"/>
    <col min="510" max="510" width="10.7109375" style="46" bestFit="1" customWidth="1"/>
    <col min="511" max="511" width="19.28515625" style="46" bestFit="1" customWidth="1"/>
    <col min="512" max="512" width="15.28515625" style="46"/>
    <col min="513" max="513" width="10.28515625" style="46" bestFit="1" customWidth="1"/>
    <col min="514" max="514" width="12.28515625" style="46" bestFit="1" customWidth="1"/>
    <col min="515" max="515" width="12.85546875" style="46" bestFit="1" customWidth="1"/>
    <col min="516" max="516" width="15.28515625" style="46"/>
    <col min="517" max="517" width="22.5703125" style="46" bestFit="1" customWidth="1"/>
    <col min="518" max="518" width="13.42578125" style="46" bestFit="1" customWidth="1"/>
    <col min="519" max="519" width="10.140625" style="46" bestFit="1" customWidth="1"/>
    <col min="520" max="520" width="19.7109375" style="46" bestFit="1" customWidth="1"/>
    <col min="521" max="521" width="14" style="46" bestFit="1" customWidth="1"/>
    <col min="522" max="522" width="15.28515625" style="46"/>
    <col min="523" max="524" width="11.7109375" style="46" bestFit="1" customWidth="1"/>
    <col min="525" max="525" width="13.28515625" style="46" bestFit="1" customWidth="1"/>
    <col min="526" max="763" width="15.28515625" style="46"/>
    <col min="764" max="764" width="9.5703125" style="46" bestFit="1" customWidth="1"/>
    <col min="765" max="765" width="20.28515625" style="46" bestFit="1" customWidth="1"/>
    <col min="766" max="766" width="10.7109375" style="46" bestFit="1" customWidth="1"/>
    <col min="767" max="767" width="19.28515625" style="46" bestFit="1" customWidth="1"/>
    <col min="768" max="768" width="15.28515625" style="46"/>
    <col min="769" max="769" width="10.28515625" style="46" bestFit="1" customWidth="1"/>
    <col min="770" max="770" width="12.28515625" style="46" bestFit="1" customWidth="1"/>
    <col min="771" max="771" width="12.85546875" style="46" bestFit="1" customWidth="1"/>
    <col min="772" max="772" width="15.28515625" style="46"/>
    <col min="773" max="773" width="22.5703125" style="46" bestFit="1" customWidth="1"/>
    <col min="774" max="774" width="13.42578125" style="46" bestFit="1" customWidth="1"/>
    <col min="775" max="775" width="10.140625" style="46" bestFit="1" customWidth="1"/>
    <col min="776" max="776" width="19.7109375" style="46" bestFit="1" customWidth="1"/>
    <col min="777" max="777" width="14" style="46" bestFit="1" customWidth="1"/>
    <col min="778" max="778" width="15.28515625" style="46"/>
    <col min="779" max="780" width="11.7109375" style="46" bestFit="1" customWidth="1"/>
    <col min="781" max="781" width="13.28515625" style="46" bestFit="1" customWidth="1"/>
    <col min="782" max="1019" width="15.28515625" style="46"/>
    <col min="1020" max="1020" width="9.5703125" style="46" bestFit="1" customWidth="1"/>
    <col min="1021" max="1021" width="20.28515625" style="46" bestFit="1" customWidth="1"/>
    <col min="1022" max="1022" width="10.7109375" style="46" bestFit="1" customWidth="1"/>
    <col min="1023" max="1023" width="19.28515625" style="46" bestFit="1" customWidth="1"/>
    <col min="1024" max="1024" width="15.28515625" style="46"/>
    <col min="1025" max="1025" width="10.28515625" style="46" bestFit="1" customWidth="1"/>
    <col min="1026" max="1026" width="12.28515625" style="46" bestFit="1" customWidth="1"/>
    <col min="1027" max="1027" width="12.85546875" style="46" bestFit="1" customWidth="1"/>
    <col min="1028" max="1028" width="15.28515625" style="46"/>
    <col min="1029" max="1029" width="22.5703125" style="46" bestFit="1" customWidth="1"/>
    <col min="1030" max="1030" width="13.42578125" style="46" bestFit="1" customWidth="1"/>
    <col min="1031" max="1031" width="10.140625" style="46" bestFit="1" customWidth="1"/>
    <col min="1032" max="1032" width="19.7109375" style="46" bestFit="1" customWidth="1"/>
    <col min="1033" max="1033" width="14" style="46" bestFit="1" customWidth="1"/>
    <col min="1034" max="1034" width="15.28515625" style="46"/>
    <col min="1035" max="1036" width="11.7109375" style="46" bestFit="1" customWidth="1"/>
    <col min="1037" max="1037" width="13.28515625" style="46" bestFit="1" customWidth="1"/>
    <col min="1038" max="1275" width="15.28515625" style="46"/>
    <col min="1276" max="1276" width="9.5703125" style="46" bestFit="1" customWidth="1"/>
    <col min="1277" max="1277" width="20.28515625" style="46" bestFit="1" customWidth="1"/>
    <col min="1278" max="1278" width="10.7109375" style="46" bestFit="1" customWidth="1"/>
    <col min="1279" max="1279" width="19.28515625" style="46" bestFit="1" customWidth="1"/>
    <col min="1280" max="1280" width="15.28515625" style="46"/>
    <col min="1281" max="1281" width="10.28515625" style="46" bestFit="1" customWidth="1"/>
    <col min="1282" max="1282" width="12.28515625" style="46" bestFit="1" customWidth="1"/>
    <col min="1283" max="1283" width="12.85546875" style="46" bestFit="1" customWidth="1"/>
    <col min="1284" max="1284" width="15.28515625" style="46"/>
    <col min="1285" max="1285" width="22.5703125" style="46" bestFit="1" customWidth="1"/>
    <col min="1286" max="1286" width="13.42578125" style="46" bestFit="1" customWidth="1"/>
    <col min="1287" max="1287" width="10.140625" style="46" bestFit="1" customWidth="1"/>
    <col min="1288" max="1288" width="19.7109375" style="46" bestFit="1" customWidth="1"/>
    <col min="1289" max="1289" width="14" style="46" bestFit="1" customWidth="1"/>
    <col min="1290" max="1290" width="15.28515625" style="46"/>
    <col min="1291" max="1292" width="11.7109375" style="46" bestFit="1" customWidth="1"/>
    <col min="1293" max="1293" width="13.28515625" style="46" bestFit="1" customWidth="1"/>
    <col min="1294" max="1531" width="15.28515625" style="46"/>
    <col min="1532" max="1532" width="9.5703125" style="46" bestFit="1" customWidth="1"/>
    <col min="1533" max="1533" width="20.28515625" style="46" bestFit="1" customWidth="1"/>
    <col min="1534" max="1534" width="10.7109375" style="46" bestFit="1" customWidth="1"/>
    <col min="1535" max="1535" width="19.28515625" style="46" bestFit="1" customWidth="1"/>
    <col min="1536" max="1536" width="15.28515625" style="46"/>
    <col min="1537" max="1537" width="10.28515625" style="46" bestFit="1" customWidth="1"/>
    <col min="1538" max="1538" width="12.28515625" style="46" bestFit="1" customWidth="1"/>
    <col min="1539" max="1539" width="12.85546875" style="46" bestFit="1" customWidth="1"/>
    <col min="1540" max="1540" width="15.28515625" style="46"/>
    <col min="1541" max="1541" width="22.5703125" style="46" bestFit="1" customWidth="1"/>
    <col min="1542" max="1542" width="13.42578125" style="46" bestFit="1" customWidth="1"/>
    <col min="1543" max="1543" width="10.140625" style="46" bestFit="1" customWidth="1"/>
    <col min="1544" max="1544" width="19.7109375" style="46" bestFit="1" customWidth="1"/>
    <col min="1545" max="1545" width="14" style="46" bestFit="1" customWidth="1"/>
    <col min="1546" max="1546" width="15.28515625" style="46"/>
    <col min="1547" max="1548" width="11.7109375" style="46" bestFit="1" customWidth="1"/>
    <col min="1549" max="1549" width="13.28515625" style="46" bestFit="1" customWidth="1"/>
    <col min="1550" max="1787" width="15.28515625" style="46"/>
    <col min="1788" max="1788" width="9.5703125" style="46" bestFit="1" customWidth="1"/>
    <col min="1789" max="1789" width="20.28515625" style="46" bestFit="1" customWidth="1"/>
    <col min="1790" max="1790" width="10.7109375" style="46" bestFit="1" customWidth="1"/>
    <col min="1791" max="1791" width="19.28515625" style="46" bestFit="1" customWidth="1"/>
    <col min="1792" max="1792" width="15.28515625" style="46"/>
    <col min="1793" max="1793" width="10.28515625" style="46" bestFit="1" customWidth="1"/>
    <col min="1794" max="1794" width="12.28515625" style="46" bestFit="1" customWidth="1"/>
    <col min="1795" max="1795" width="12.85546875" style="46" bestFit="1" customWidth="1"/>
    <col min="1796" max="1796" width="15.28515625" style="46"/>
    <col min="1797" max="1797" width="22.5703125" style="46" bestFit="1" customWidth="1"/>
    <col min="1798" max="1798" width="13.42578125" style="46" bestFit="1" customWidth="1"/>
    <col min="1799" max="1799" width="10.140625" style="46" bestFit="1" customWidth="1"/>
    <col min="1800" max="1800" width="19.7109375" style="46" bestFit="1" customWidth="1"/>
    <col min="1801" max="1801" width="14" style="46" bestFit="1" customWidth="1"/>
    <col min="1802" max="1802" width="15.28515625" style="46"/>
    <col min="1803" max="1804" width="11.7109375" style="46" bestFit="1" customWidth="1"/>
    <col min="1805" max="1805" width="13.28515625" style="46" bestFit="1" customWidth="1"/>
    <col min="1806" max="2043" width="15.28515625" style="46"/>
    <col min="2044" max="2044" width="9.5703125" style="46" bestFit="1" customWidth="1"/>
    <col min="2045" max="2045" width="20.28515625" style="46" bestFit="1" customWidth="1"/>
    <col min="2046" max="2046" width="10.7109375" style="46" bestFit="1" customWidth="1"/>
    <col min="2047" max="2047" width="19.28515625" style="46" bestFit="1" customWidth="1"/>
    <col min="2048" max="2048" width="15.28515625" style="46"/>
    <col min="2049" max="2049" width="10.28515625" style="46" bestFit="1" customWidth="1"/>
    <col min="2050" max="2050" width="12.28515625" style="46" bestFit="1" customWidth="1"/>
    <col min="2051" max="2051" width="12.85546875" style="46" bestFit="1" customWidth="1"/>
    <col min="2052" max="2052" width="15.28515625" style="46"/>
    <col min="2053" max="2053" width="22.5703125" style="46" bestFit="1" customWidth="1"/>
    <col min="2054" max="2054" width="13.42578125" style="46" bestFit="1" customWidth="1"/>
    <col min="2055" max="2055" width="10.140625" style="46" bestFit="1" customWidth="1"/>
    <col min="2056" max="2056" width="19.7109375" style="46" bestFit="1" customWidth="1"/>
    <col min="2057" max="2057" width="14" style="46" bestFit="1" customWidth="1"/>
    <col min="2058" max="2058" width="15.28515625" style="46"/>
    <col min="2059" max="2060" width="11.7109375" style="46" bestFit="1" customWidth="1"/>
    <col min="2061" max="2061" width="13.28515625" style="46" bestFit="1" customWidth="1"/>
    <col min="2062" max="2299" width="15.28515625" style="46"/>
    <col min="2300" max="2300" width="9.5703125" style="46" bestFit="1" customWidth="1"/>
    <col min="2301" max="2301" width="20.28515625" style="46" bestFit="1" customWidth="1"/>
    <col min="2302" max="2302" width="10.7109375" style="46" bestFit="1" customWidth="1"/>
    <col min="2303" max="2303" width="19.28515625" style="46" bestFit="1" customWidth="1"/>
    <col min="2304" max="2304" width="15.28515625" style="46"/>
    <col min="2305" max="2305" width="10.28515625" style="46" bestFit="1" customWidth="1"/>
    <col min="2306" max="2306" width="12.28515625" style="46" bestFit="1" customWidth="1"/>
    <col min="2307" max="2307" width="12.85546875" style="46" bestFit="1" customWidth="1"/>
    <col min="2308" max="2308" width="15.28515625" style="46"/>
    <col min="2309" max="2309" width="22.5703125" style="46" bestFit="1" customWidth="1"/>
    <col min="2310" max="2310" width="13.42578125" style="46" bestFit="1" customWidth="1"/>
    <col min="2311" max="2311" width="10.140625" style="46" bestFit="1" customWidth="1"/>
    <col min="2312" max="2312" width="19.7109375" style="46" bestFit="1" customWidth="1"/>
    <col min="2313" max="2313" width="14" style="46" bestFit="1" customWidth="1"/>
    <col min="2314" max="2314" width="15.28515625" style="46"/>
    <col min="2315" max="2316" width="11.7109375" style="46" bestFit="1" customWidth="1"/>
    <col min="2317" max="2317" width="13.28515625" style="46" bestFit="1" customWidth="1"/>
    <col min="2318" max="2555" width="15.28515625" style="46"/>
    <col min="2556" max="2556" width="9.5703125" style="46" bestFit="1" customWidth="1"/>
    <col min="2557" max="2557" width="20.28515625" style="46" bestFit="1" customWidth="1"/>
    <col min="2558" max="2558" width="10.7109375" style="46" bestFit="1" customWidth="1"/>
    <col min="2559" max="2559" width="19.28515625" style="46" bestFit="1" customWidth="1"/>
    <col min="2560" max="2560" width="15.28515625" style="46"/>
    <col min="2561" max="2561" width="10.28515625" style="46" bestFit="1" customWidth="1"/>
    <col min="2562" max="2562" width="12.28515625" style="46" bestFit="1" customWidth="1"/>
    <col min="2563" max="2563" width="12.85546875" style="46" bestFit="1" customWidth="1"/>
    <col min="2564" max="2564" width="15.28515625" style="46"/>
    <col min="2565" max="2565" width="22.5703125" style="46" bestFit="1" customWidth="1"/>
    <col min="2566" max="2566" width="13.42578125" style="46" bestFit="1" customWidth="1"/>
    <col min="2567" max="2567" width="10.140625" style="46" bestFit="1" customWidth="1"/>
    <col min="2568" max="2568" width="19.7109375" style="46" bestFit="1" customWidth="1"/>
    <col min="2569" max="2569" width="14" style="46" bestFit="1" customWidth="1"/>
    <col min="2570" max="2570" width="15.28515625" style="46"/>
    <col min="2571" max="2572" width="11.7109375" style="46" bestFit="1" customWidth="1"/>
    <col min="2573" max="2573" width="13.28515625" style="46" bestFit="1" customWidth="1"/>
    <col min="2574" max="2811" width="15.28515625" style="46"/>
    <col min="2812" max="2812" width="9.5703125" style="46" bestFit="1" customWidth="1"/>
    <col min="2813" max="2813" width="20.28515625" style="46" bestFit="1" customWidth="1"/>
    <col min="2814" max="2814" width="10.7109375" style="46" bestFit="1" customWidth="1"/>
    <col min="2815" max="2815" width="19.28515625" style="46" bestFit="1" customWidth="1"/>
    <col min="2816" max="2816" width="15.28515625" style="46"/>
    <col min="2817" max="2817" width="10.28515625" style="46" bestFit="1" customWidth="1"/>
    <col min="2818" max="2818" width="12.28515625" style="46" bestFit="1" customWidth="1"/>
    <col min="2819" max="2819" width="12.85546875" style="46" bestFit="1" customWidth="1"/>
    <col min="2820" max="2820" width="15.28515625" style="46"/>
    <col min="2821" max="2821" width="22.5703125" style="46" bestFit="1" customWidth="1"/>
    <col min="2822" max="2822" width="13.42578125" style="46" bestFit="1" customWidth="1"/>
    <col min="2823" max="2823" width="10.140625" style="46" bestFit="1" customWidth="1"/>
    <col min="2824" max="2824" width="19.7109375" style="46" bestFit="1" customWidth="1"/>
    <col min="2825" max="2825" width="14" style="46" bestFit="1" customWidth="1"/>
    <col min="2826" max="2826" width="15.28515625" style="46"/>
    <col min="2827" max="2828" width="11.7109375" style="46" bestFit="1" customWidth="1"/>
    <col min="2829" max="2829" width="13.28515625" style="46" bestFit="1" customWidth="1"/>
    <col min="2830" max="3067" width="15.28515625" style="46"/>
    <col min="3068" max="3068" width="9.5703125" style="46" bestFit="1" customWidth="1"/>
    <col min="3069" max="3069" width="20.28515625" style="46" bestFit="1" customWidth="1"/>
    <col min="3070" max="3070" width="10.7109375" style="46" bestFit="1" customWidth="1"/>
    <col min="3071" max="3071" width="19.28515625" style="46" bestFit="1" customWidth="1"/>
    <col min="3072" max="3072" width="15.28515625" style="46"/>
    <col min="3073" max="3073" width="10.28515625" style="46" bestFit="1" customWidth="1"/>
    <col min="3074" max="3074" width="12.28515625" style="46" bestFit="1" customWidth="1"/>
    <col min="3075" max="3075" width="12.85546875" style="46" bestFit="1" customWidth="1"/>
    <col min="3076" max="3076" width="15.28515625" style="46"/>
    <col min="3077" max="3077" width="22.5703125" style="46" bestFit="1" customWidth="1"/>
    <col min="3078" max="3078" width="13.42578125" style="46" bestFit="1" customWidth="1"/>
    <col min="3079" max="3079" width="10.140625" style="46" bestFit="1" customWidth="1"/>
    <col min="3080" max="3080" width="19.7109375" style="46" bestFit="1" customWidth="1"/>
    <col min="3081" max="3081" width="14" style="46" bestFit="1" customWidth="1"/>
    <col min="3082" max="3082" width="15.28515625" style="46"/>
    <col min="3083" max="3084" width="11.7109375" style="46" bestFit="1" customWidth="1"/>
    <col min="3085" max="3085" width="13.28515625" style="46" bestFit="1" customWidth="1"/>
    <col min="3086" max="3323" width="15.28515625" style="46"/>
    <col min="3324" max="3324" width="9.5703125" style="46" bestFit="1" customWidth="1"/>
    <col min="3325" max="3325" width="20.28515625" style="46" bestFit="1" customWidth="1"/>
    <col min="3326" max="3326" width="10.7109375" style="46" bestFit="1" customWidth="1"/>
    <col min="3327" max="3327" width="19.28515625" style="46" bestFit="1" customWidth="1"/>
    <col min="3328" max="3328" width="15.28515625" style="46"/>
    <col min="3329" max="3329" width="10.28515625" style="46" bestFit="1" customWidth="1"/>
    <col min="3330" max="3330" width="12.28515625" style="46" bestFit="1" customWidth="1"/>
    <col min="3331" max="3331" width="12.85546875" style="46" bestFit="1" customWidth="1"/>
    <col min="3332" max="3332" width="15.28515625" style="46"/>
    <col min="3333" max="3333" width="22.5703125" style="46" bestFit="1" customWidth="1"/>
    <col min="3334" max="3334" width="13.42578125" style="46" bestFit="1" customWidth="1"/>
    <col min="3335" max="3335" width="10.140625" style="46" bestFit="1" customWidth="1"/>
    <col min="3336" max="3336" width="19.7109375" style="46" bestFit="1" customWidth="1"/>
    <col min="3337" max="3337" width="14" style="46" bestFit="1" customWidth="1"/>
    <col min="3338" max="3338" width="15.28515625" style="46"/>
    <col min="3339" max="3340" width="11.7109375" style="46" bestFit="1" customWidth="1"/>
    <col min="3341" max="3341" width="13.28515625" style="46" bestFit="1" customWidth="1"/>
    <col min="3342" max="3579" width="15.28515625" style="46"/>
    <col min="3580" max="3580" width="9.5703125" style="46" bestFit="1" customWidth="1"/>
    <col min="3581" max="3581" width="20.28515625" style="46" bestFit="1" customWidth="1"/>
    <col min="3582" max="3582" width="10.7109375" style="46" bestFit="1" customWidth="1"/>
    <col min="3583" max="3583" width="19.28515625" style="46" bestFit="1" customWidth="1"/>
    <col min="3584" max="3584" width="15.28515625" style="46"/>
    <col min="3585" max="3585" width="10.28515625" style="46" bestFit="1" customWidth="1"/>
    <col min="3586" max="3586" width="12.28515625" style="46" bestFit="1" customWidth="1"/>
    <col min="3587" max="3587" width="12.85546875" style="46" bestFit="1" customWidth="1"/>
    <col min="3588" max="3588" width="15.28515625" style="46"/>
    <col min="3589" max="3589" width="22.5703125" style="46" bestFit="1" customWidth="1"/>
    <col min="3590" max="3590" width="13.42578125" style="46" bestFit="1" customWidth="1"/>
    <col min="3591" max="3591" width="10.140625" style="46" bestFit="1" customWidth="1"/>
    <col min="3592" max="3592" width="19.7109375" style="46" bestFit="1" customWidth="1"/>
    <col min="3593" max="3593" width="14" style="46" bestFit="1" customWidth="1"/>
    <col min="3594" max="3594" width="15.28515625" style="46"/>
    <col min="3595" max="3596" width="11.7109375" style="46" bestFit="1" customWidth="1"/>
    <col min="3597" max="3597" width="13.28515625" style="46" bestFit="1" customWidth="1"/>
    <col min="3598" max="3835" width="15.28515625" style="46"/>
    <col min="3836" max="3836" width="9.5703125" style="46" bestFit="1" customWidth="1"/>
    <col min="3837" max="3837" width="20.28515625" style="46" bestFit="1" customWidth="1"/>
    <col min="3838" max="3838" width="10.7109375" style="46" bestFit="1" customWidth="1"/>
    <col min="3839" max="3839" width="19.28515625" style="46" bestFit="1" customWidth="1"/>
    <col min="3840" max="3840" width="15.28515625" style="46"/>
    <col min="3841" max="3841" width="10.28515625" style="46" bestFit="1" customWidth="1"/>
    <col min="3842" max="3842" width="12.28515625" style="46" bestFit="1" customWidth="1"/>
    <col min="3843" max="3843" width="12.85546875" style="46" bestFit="1" customWidth="1"/>
    <col min="3844" max="3844" width="15.28515625" style="46"/>
    <col min="3845" max="3845" width="22.5703125" style="46" bestFit="1" customWidth="1"/>
    <col min="3846" max="3846" width="13.42578125" style="46" bestFit="1" customWidth="1"/>
    <col min="3847" max="3847" width="10.140625" style="46" bestFit="1" customWidth="1"/>
    <col min="3848" max="3848" width="19.7109375" style="46" bestFit="1" customWidth="1"/>
    <col min="3849" max="3849" width="14" style="46" bestFit="1" customWidth="1"/>
    <col min="3850" max="3850" width="15.28515625" style="46"/>
    <col min="3851" max="3852" width="11.7109375" style="46" bestFit="1" customWidth="1"/>
    <col min="3853" max="3853" width="13.28515625" style="46" bestFit="1" customWidth="1"/>
    <col min="3854" max="4091" width="15.28515625" style="46"/>
    <col min="4092" max="4092" width="9.5703125" style="46" bestFit="1" customWidth="1"/>
    <col min="4093" max="4093" width="20.28515625" style="46" bestFit="1" customWidth="1"/>
    <col min="4094" max="4094" width="10.7109375" style="46" bestFit="1" customWidth="1"/>
    <col min="4095" max="4095" width="19.28515625" style="46" bestFit="1" customWidth="1"/>
    <col min="4096" max="4096" width="15.28515625" style="46"/>
    <col min="4097" max="4097" width="10.28515625" style="46" bestFit="1" customWidth="1"/>
    <col min="4098" max="4098" width="12.28515625" style="46" bestFit="1" customWidth="1"/>
    <col min="4099" max="4099" width="12.85546875" style="46" bestFit="1" customWidth="1"/>
    <col min="4100" max="4100" width="15.28515625" style="46"/>
    <col min="4101" max="4101" width="22.5703125" style="46" bestFit="1" customWidth="1"/>
    <col min="4102" max="4102" width="13.42578125" style="46" bestFit="1" customWidth="1"/>
    <col min="4103" max="4103" width="10.140625" style="46" bestFit="1" customWidth="1"/>
    <col min="4104" max="4104" width="19.7109375" style="46" bestFit="1" customWidth="1"/>
    <col min="4105" max="4105" width="14" style="46" bestFit="1" customWidth="1"/>
    <col min="4106" max="4106" width="15.28515625" style="46"/>
    <col min="4107" max="4108" width="11.7109375" style="46" bestFit="1" customWidth="1"/>
    <col min="4109" max="4109" width="13.28515625" style="46" bestFit="1" customWidth="1"/>
    <col min="4110" max="4347" width="15.28515625" style="46"/>
    <col min="4348" max="4348" width="9.5703125" style="46" bestFit="1" customWidth="1"/>
    <col min="4349" max="4349" width="20.28515625" style="46" bestFit="1" customWidth="1"/>
    <col min="4350" max="4350" width="10.7109375" style="46" bestFit="1" customWidth="1"/>
    <col min="4351" max="4351" width="19.28515625" style="46" bestFit="1" customWidth="1"/>
    <col min="4352" max="4352" width="15.28515625" style="46"/>
    <col min="4353" max="4353" width="10.28515625" style="46" bestFit="1" customWidth="1"/>
    <col min="4354" max="4354" width="12.28515625" style="46" bestFit="1" customWidth="1"/>
    <col min="4355" max="4355" width="12.85546875" style="46" bestFit="1" customWidth="1"/>
    <col min="4356" max="4356" width="15.28515625" style="46"/>
    <col min="4357" max="4357" width="22.5703125" style="46" bestFit="1" customWidth="1"/>
    <col min="4358" max="4358" width="13.42578125" style="46" bestFit="1" customWidth="1"/>
    <col min="4359" max="4359" width="10.140625" style="46" bestFit="1" customWidth="1"/>
    <col min="4360" max="4360" width="19.7109375" style="46" bestFit="1" customWidth="1"/>
    <col min="4361" max="4361" width="14" style="46" bestFit="1" customWidth="1"/>
    <col min="4362" max="4362" width="15.28515625" style="46"/>
    <col min="4363" max="4364" width="11.7109375" style="46" bestFit="1" customWidth="1"/>
    <col min="4365" max="4365" width="13.28515625" style="46" bestFit="1" customWidth="1"/>
    <col min="4366" max="4603" width="15.28515625" style="46"/>
    <col min="4604" max="4604" width="9.5703125" style="46" bestFit="1" customWidth="1"/>
    <col min="4605" max="4605" width="20.28515625" style="46" bestFit="1" customWidth="1"/>
    <col min="4606" max="4606" width="10.7109375" style="46" bestFit="1" customWidth="1"/>
    <col min="4607" max="4607" width="19.28515625" style="46" bestFit="1" customWidth="1"/>
    <col min="4608" max="4608" width="15.28515625" style="46"/>
    <col min="4609" max="4609" width="10.28515625" style="46" bestFit="1" customWidth="1"/>
    <col min="4610" max="4610" width="12.28515625" style="46" bestFit="1" customWidth="1"/>
    <col min="4611" max="4611" width="12.85546875" style="46" bestFit="1" customWidth="1"/>
    <col min="4612" max="4612" width="15.28515625" style="46"/>
    <col min="4613" max="4613" width="22.5703125" style="46" bestFit="1" customWidth="1"/>
    <col min="4614" max="4614" width="13.42578125" style="46" bestFit="1" customWidth="1"/>
    <col min="4615" max="4615" width="10.140625" style="46" bestFit="1" customWidth="1"/>
    <col min="4616" max="4616" width="19.7109375" style="46" bestFit="1" customWidth="1"/>
    <col min="4617" max="4617" width="14" style="46" bestFit="1" customWidth="1"/>
    <col min="4618" max="4618" width="15.28515625" style="46"/>
    <col min="4619" max="4620" width="11.7109375" style="46" bestFit="1" customWidth="1"/>
    <col min="4621" max="4621" width="13.28515625" style="46" bestFit="1" customWidth="1"/>
    <col min="4622" max="4859" width="15.28515625" style="46"/>
    <col min="4860" max="4860" width="9.5703125" style="46" bestFit="1" customWidth="1"/>
    <col min="4861" max="4861" width="20.28515625" style="46" bestFit="1" customWidth="1"/>
    <col min="4862" max="4862" width="10.7109375" style="46" bestFit="1" customWidth="1"/>
    <col min="4863" max="4863" width="19.28515625" style="46" bestFit="1" customWidth="1"/>
    <col min="4864" max="4864" width="15.28515625" style="46"/>
    <col min="4865" max="4865" width="10.28515625" style="46" bestFit="1" customWidth="1"/>
    <col min="4866" max="4866" width="12.28515625" style="46" bestFit="1" customWidth="1"/>
    <col min="4867" max="4867" width="12.85546875" style="46" bestFit="1" customWidth="1"/>
    <col min="4868" max="4868" width="15.28515625" style="46"/>
    <col min="4869" max="4869" width="22.5703125" style="46" bestFit="1" customWidth="1"/>
    <col min="4870" max="4870" width="13.42578125" style="46" bestFit="1" customWidth="1"/>
    <col min="4871" max="4871" width="10.140625" style="46" bestFit="1" customWidth="1"/>
    <col min="4872" max="4872" width="19.7109375" style="46" bestFit="1" customWidth="1"/>
    <col min="4873" max="4873" width="14" style="46" bestFit="1" customWidth="1"/>
    <col min="4874" max="4874" width="15.28515625" style="46"/>
    <col min="4875" max="4876" width="11.7109375" style="46" bestFit="1" customWidth="1"/>
    <col min="4877" max="4877" width="13.28515625" style="46" bestFit="1" customWidth="1"/>
    <col min="4878" max="5115" width="15.28515625" style="46"/>
    <col min="5116" max="5116" width="9.5703125" style="46" bestFit="1" customWidth="1"/>
    <col min="5117" max="5117" width="20.28515625" style="46" bestFit="1" customWidth="1"/>
    <col min="5118" max="5118" width="10.7109375" style="46" bestFit="1" customWidth="1"/>
    <col min="5119" max="5119" width="19.28515625" style="46" bestFit="1" customWidth="1"/>
    <col min="5120" max="5120" width="15.28515625" style="46"/>
    <col min="5121" max="5121" width="10.28515625" style="46" bestFit="1" customWidth="1"/>
    <col min="5122" max="5122" width="12.28515625" style="46" bestFit="1" customWidth="1"/>
    <col min="5123" max="5123" width="12.85546875" style="46" bestFit="1" customWidth="1"/>
    <col min="5124" max="5124" width="15.28515625" style="46"/>
    <col min="5125" max="5125" width="22.5703125" style="46" bestFit="1" customWidth="1"/>
    <col min="5126" max="5126" width="13.42578125" style="46" bestFit="1" customWidth="1"/>
    <col min="5127" max="5127" width="10.140625" style="46" bestFit="1" customWidth="1"/>
    <col min="5128" max="5128" width="19.7109375" style="46" bestFit="1" customWidth="1"/>
    <col min="5129" max="5129" width="14" style="46" bestFit="1" customWidth="1"/>
    <col min="5130" max="5130" width="15.28515625" style="46"/>
    <col min="5131" max="5132" width="11.7109375" style="46" bestFit="1" customWidth="1"/>
    <col min="5133" max="5133" width="13.28515625" style="46" bestFit="1" customWidth="1"/>
    <col min="5134" max="5371" width="15.28515625" style="46"/>
    <col min="5372" max="5372" width="9.5703125" style="46" bestFit="1" customWidth="1"/>
    <col min="5373" max="5373" width="20.28515625" style="46" bestFit="1" customWidth="1"/>
    <col min="5374" max="5374" width="10.7109375" style="46" bestFit="1" customWidth="1"/>
    <col min="5375" max="5375" width="19.28515625" style="46" bestFit="1" customWidth="1"/>
    <col min="5376" max="5376" width="15.28515625" style="46"/>
    <col min="5377" max="5377" width="10.28515625" style="46" bestFit="1" customWidth="1"/>
    <col min="5378" max="5378" width="12.28515625" style="46" bestFit="1" customWidth="1"/>
    <col min="5379" max="5379" width="12.85546875" style="46" bestFit="1" customWidth="1"/>
    <col min="5380" max="5380" width="15.28515625" style="46"/>
    <col min="5381" max="5381" width="22.5703125" style="46" bestFit="1" customWidth="1"/>
    <col min="5382" max="5382" width="13.42578125" style="46" bestFit="1" customWidth="1"/>
    <col min="5383" max="5383" width="10.140625" style="46" bestFit="1" customWidth="1"/>
    <col min="5384" max="5384" width="19.7109375" style="46" bestFit="1" customWidth="1"/>
    <col min="5385" max="5385" width="14" style="46" bestFit="1" customWidth="1"/>
    <col min="5386" max="5386" width="15.28515625" style="46"/>
    <col min="5387" max="5388" width="11.7109375" style="46" bestFit="1" customWidth="1"/>
    <col min="5389" max="5389" width="13.28515625" style="46" bestFit="1" customWidth="1"/>
    <col min="5390" max="5627" width="15.28515625" style="46"/>
    <col min="5628" max="5628" width="9.5703125" style="46" bestFit="1" customWidth="1"/>
    <col min="5629" max="5629" width="20.28515625" style="46" bestFit="1" customWidth="1"/>
    <col min="5630" max="5630" width="10.7109375" style="46" bestFit="1" customWidth="1"/>
    <col min="5631" max="5631" width="19.28515625" style="46" bestFit="1" customWidth="1"/>
    <col min="5632" max="5632" width="15.28515625" style="46"/>
    <col min="5633" max="5633" width="10.28515625" style="46" bestFit="1" customWidth="1"/>
    <col min="5634" max="5634" width="12.28515625" style="46" bestFit="1" customWidth="1"/>
    <col min="5635" max="5635" width="12.85546875" style="46" bestFit="1" customWidth="1"/>
    <col min="5636" max="5636" width="15.28515625" style="46"/>
    <col min="5637" max="5637" width="22.5703125" style="46" bestFit="1" customWidth="1"/>
    <col min="5638" max="5638" width="13.42578125" style="46" bestFit="1" customWidth="1"/>
    <col min="5639" max="5639" width="10.140625" style="46" bestFit="1" customWidth="1"/>
    <col min="5640" max="5640" width="19.7109375" style="46" bestFit="1" customWidth="1"/>
    <col min="5641" max="5641" width="14" style="46" bestFit="1" customWidth="1"/>
    <col min="5642" max="5642" width="15.28515625" style="46"/>
    <col min="5643" max="5644" width="11.7109375" style="46" bestFit="1" customWidth="1"/>
    <col min="5645" max="5645" width="13.28515625" style="46" bestFit="1" customWidth="1"/>
    <col min="5646" max="5883" width="15.28515625" style="46"/>
    <col min="5884" max="5884" width="9.5703125" style="46" bestFit="1" customWidth="1"/>
    <col min="5885" max="5885" width="20.28515625" style="46" bestFit="1" customWidth="1"/>
    <col min="5886" max="5886" width="10.7109375" style="46" bestFit="1" customWidth="1"/>
    <col min="5887" max="5887" width="19.28515625" style="46" bestFit="1" customWidth="1"/>
    <col min="5888" max="5888" width="15.28515625" style="46"/>
    <col min="5889" max="5889" width="10.28515625" style="46" bestFit="1" customWidth="1"/>
    <col min="5890" max="5890" width="12.28515625" style="46" bestFit="1" customWidth="1"/>
    <col min="5891" max="5891" width="12.85546875" style="46" bestFit="1" customWidth="1"/>
    <col min="5892" max="5892" width="15.28515625" style="46"/>
    <col min="5893" max="5893" width="22.5703125" style="46" bestFit="1" customWidth="1"/>
    <col min="5894" max="5894" width="13.42578125" style="46" bestFit="1" customWidth="1"/>
    <col min="5895" max="5895" width="10.140625" style="46" bestFit="1" customWidth="1"/>
    <col min="5896" max="5896" width="19.7109375" style="46" bestFit="1" customWidth="1"/>
    <col min="5897" max="5897" width="14" style="46" bestFit="1" customWidth="1"/>
    <col min="5898" max="5898" width="15.28515625" style="46"/>
    <col min="5899" max="5900" width="11.7109375" style="46" bestFit="1" customWidth="1"/>
    <col min="5901" max="5901" width="13.28515625" style="46" bestFit="1" customWidth="1"/>
    <col min="5902" max="6139" width="15.28515625" style="46"/>
    <col min="6140" max="6140" width="9.5703125" style="46" bestFit="1" customWidth="1"/>
    <col min="6141" max="6141" width="20.28515625" style="46" bestFit="1" customWidth="1"/>
    <col min="6142" max="6142" width="10.7109375" style="46" bestFit="1" customWidth="1"/>
    <col min="6143" max="6143" width="19.28515625" style="46" bestFit="1" customWidth="1"/>
    <col min="6144" max="6144" width="15.28515625" style="46"/>
    <col min="6145" max="6145" width="10.28515625" style="46" bestFit="1" customWidth="1"/>
    <col min="6146" max="6146" width="12.28515625" style="46" bestFit="1" customWidth="1"/>
    <col min="6147" max="6147" width="12.85546875" style="46" bestFit="1" customWidth="1"/>
    <col min="6148" max="6148" width="15.28515625" style="46"/>
    <col min="6149" max="6149" width="22.5703125" style="46" bestFit="1" customWidth="1"/>
    <col min="6150" max="6150" width="13.42578125" style="46" bestFit="1" customWidth="1"/>
    <col min="6151" max="6151" width="10.140625" style="46" bestFit="1" customWidth="1"/>
    <col min="6152" max="6152" width="19.7109375" style="46" bestFit="1" customWidth="1"/>
    <col min="6153" max="6153" width="14" style="46" bestFit="1" customWidth="1"/>
    <col min="6154" max="6154" width="15.28515625" style="46"/>
    <col min="6155" max="6156" width="11.7109375" style="46" bestFit="1" customWidth="1"/>
    <col min="6157" max="6157" width="13.28515625" style="46" bestFit="1" customWidth="1"/>
    <col min="6158" max="6395" width="15.28515625" style="46"/>
    <col min="6396" max="6396" width="9.5703125" style="46" bestFit="1" customWidth="1"/>
    <col min="6397" max="6397" width="20.28515625" style="46" bestFit="1" customWidth="1"/>
    <col min="6398" max="6398" width="10.7109375" style="46" bestFit="1" customWidth="1"/>
    <col min="6399" max="6399" width="19.28515625" style="46" bestFit="1" customWidth="1"/>
    <col min="6400" max="6400" width="15.28515625" style="46"/>
    <col min="6401" max="6401" width="10.28515625" style="46" bestFit="1" customWidth="1"/>
    <col min="6402" max="6402" width="12.28515625" style="46" bestFit="1" customWidth="1"/>
    <col min="6403" max="6403" width="12.85546875" style="46" bestFit="1" customWidth="1"/>
    <col min="6404" max="6404" width="15.28515625" style="46"/>
    <col min="6405" max="6405" width="22.5703125" style="46" bestFit="1" customWidth="1"/>
    <col min="6406" max="6406" width="13.42578125" style="46" bestFit="1" customWidth="1"/>
    <col min="6407" max="6407" width="10.140625" style="46" bestFit="1" customWidth="1"/>
    <col min="6408" max="6408" width="19.7109375" style="46" bestFit="1" customWidth="1"/>
    <col min="6409" max="6409" width="14" style="46" bestFit="1" customWidth="1"/>
    <col min="6410" max="6410" width="15.28515625" style="46"/>
    <col min="6411" max="6412" width="11.7109375" style="46" bestFit="1" customWidth="1"/>
    <col min="6413" max="6413" width="13.28515625" style="46" bestFit="1" customWidth="1"/>
    <col min="6414" max="6651" width="15.28515625" style="46"/>
    <col min="6652" max="6652" width="9.5703125" style="46" bestFit="1" customWidth="1"/>
    <col min="6653" max="6653" width="20.28515625" style="46" bestFit="1" customWidth="1"/>
    <col min="6654" max="6654" width="10.7109375" style="46" bestFit="1" customWidth="1"/>
    <col min="6655" max="6655" width="19.28515625" style="46" bestFit="1" customWidth="1"/>
    <col min="6656" max="6656" width="15.28515625" style="46"/>
    <col min="6657" max="6657" width="10.28515625" style="46" bestFit="1" customWidth="1"/>
    <col min="6658" max="6658" width="12.28515625" style="46" bestFit="1" customWidth="1"/>
    <col min="6659" max="6659" width="12.85546875" style="46" bestFit="1" customWidth="1"/>
    <col min="6660" max="6660" width="15.28515625" style="46"/>
    <col min="6661" max="6661" width="22.5703125" style="46" bestFit="1" customWidth="1"/>
    <col min="6662" max="6662" width="13.42578125" style="46" bestFit="1" customWidth="1"/>
    <col min="6663" max="6663" width="10.140625" style="46" bestFit="1" customWidth="1"/>
    <col min="6664" max="6664" width="19.7109375" style="46" bestFit="1" customWidth="1"/>
    <col min="6665" max="6665" width="14" style="46" bestFit="1" customWidth="1"/>
    <col min="6666" max="6666" width="15.28515625" style="46"/>
    <col min="6667" max="6668" width="11.7109375" style="46" bestFit="1" customWidth="1"/>
    <col min="6669" max="6669" width="13.28515625" style="46" bestFit="1" customWidth="1"/>
    <col min="6670" max="6907" width="15.28515625" style="46"/>
    <col min="6908" max="6908" width="9.5703125" style="46" bestFit="1" customWidth="1"/>
    <col min="6909" max="6909" width="20.28515625" style="46" bestFit="1" customWidth="1"/>
    <col min="6910" max="6910" width="10.7109375" style="46" bestFit="1" customWidth="1"/>
    <col min="6911" max="6911" width="19.28515625" style="46" bestFit="1" customWidth="1"/>
    <col min="6912" max="6912" width="15.28515625" style="46"/>
    <col min="6913" max="6913" width="10.28515625" style="46" bestFit="1" customWidth="1"/>
    <col min="6914" max="6914" width="12.28515625" style="46" bestFit="1" customWidth="1"/>
    <col min="6915" max="6915" width="12.85546875" style="46" bestFit="1" customWidth="1"/>
    <col min="6916" max="6916" width="15.28515625" style="46"/>
    <col min="6917" max="6917" width="22.5703125" style="46" bestFit="1" customWidth="1"/>
    <col min="6918" max="6918" width="13.42578125" style="46" bestFit="1" customWidth="1"/>
    <col min="6919" max="6919" width="10.140625" style="46" bestFit="1" customWidth="1"/>
    <col min="6920" max="6920" width="19.7109375" style="46" bestFit="1" customWidth="1"/>
    <col min="6921" max="6921" width="14" style="46" bestFit="1" customWidth="1"/>
    <col min="6922" max="6922" width="15.28515625" style="46"/>
    <col min="6923" max="6924" width="11.7109375" style="46" bestFit="1" customWidth="1"/>
    <col min="6925" max="6925" width="13.28515625" style="46" bestFit="1" customWidth="1"/>
    <col min="6926" max="7163" width="15.28515625" style="46"/>
    <col min="7164" max="7164" width="9.5703125" style="46" bestFit="1" customWidth="1"/>
    <col min="7165" max="7165" width="20.28515625" style="46" bestFit="1" customWidth="1"/>
    <col min="7166" max="7166" width="10.7109375" style="46" bestFit="1" customWidth="1"/>
    <col min="7167" max="7167" width="19.28515625" style="46" bestFit="1" customWidth="1"/>
    <col min="7168" max="7168" width="15.28515625" style="46"/>
    <col min="7169" max="7169" width="10.28515625" style="46" bestFit="1" customWidth="1"/>
    <col min="7170" max="7170" width="12.28515625" style="46" bestFit="1" customWidth="1"/>
    <col min="7171" max="7171" width="12.85546875" style="46" bestFit="1" customWidth="1"/>
    <col min="7172" max="7172" width="15.28515625" style="46"/>
    <col min="7173" max="7173" width="22.5703125" style="46" bestFit="1" customWidth="1"/>
    <col min="7174" max="7174" width="13.42578125" style="46" bestFit="1" customWidth="1"/>
    <col min="7175" max="7175" width="10.140625" style="46" bestFit="1" customWidth="1"/>
    <col min="7176" max="7176" width="19.7109375" style="46" bestFit="1" customWidth="1"/>
    <col min="7177" max="7177" width="14" style="46" bestFit="1" customWidth="1"/>
    <col min="7178" max="7178" width="15.28515625" style="46"/>
    <col min="7179" max="7180" width="11.7109375" style="46" bestFit="1" customWidth="1"/>
    <col min="7181" max="7181" width="13.28515625" style="46" bestFit="1" customWidth="1"/>
    <col min="7182" max="7419" width="15.28515625" style="46"/>
    <col min="7420" max="7420" width="9.5703125" style="46" bestFit="1" customWidth="1"/>
    <col min="7421" max="7421" width="20.28515625" style="46" bestFit="1" customWidth="1"/>
    <col min="7422" max="7422" width="10.7109375" style="46" bestFit="1" customWidth="1"/>
    <col min="7423" max="7423" width="19.28515625" style="46" bestFit="1" customWidth="1"/>
    <col min="7424" max="7424" width="15.28515625" style="46"/>
    <col min="7425" max="7425" width="10.28515625" style="46" bestFit="1" customWidth="1"/>
    <col min="7426" max="7426" width="12.28515625" style="46" bestFit="1" customWidth="1"/>
    <col min="7427" max="7427" width="12.85546875" style="46" bestFit="1" customWidth="1"/>
    <col min="7428" max="7428" width="15.28515625" style="46"/>
    <col min="7429" max="7429" width="22.5703125" style="46" bestFit="1" customWidth="1"/>
    <col min="7430" max="7430" width="13.42578125" style="46" bestFit="1" customWidth="1"/>
    <col min="7431" max="7431" width="10.140625" style="46" bestFit="1" customWidth="1"/>
    <col min="7432" max="7432" width="19.7109375" style="46" bestFit="1" customWidth="1"/>
    <col min="7433" max="7433" width="14" style="46" bestFit="1" customWidth="1"/>
    <col min="7434" max="7434" width="15.28515625" style="46"/>
    <col min="7435" max="7436" width="11.7109375" style="46" bestFit="1" customWidth="1"/>
    <col min="7437" max="7437" width="13.28515625" style="46" bestFit="1" customWidth="1"/>
    <col min="7438" max="7675" width="15.28515625" style="46"/>
    <col min="7676" max="7676" width="9.5703125" style="46" bestFit="1" customWidth="1"/>
    <col min="7677" max="7677" width="20.28515625" style="46" bestFit="1" customWidth="1"/>
    <col min="7678" max="7678" width="10.7109375" style="46" bestFit="1" customWidth="1"/>
    <col min="7679" max="7679" width="19.28515625" style="46" bestFit="1" customWidth="1"/>
    <col min="7680" max="7680" width="15.28515625" style="46"/>
    <col min="7681" max="7681" width="10.28515625" style="46" bestFit="1" customWidth="1"/>
    <col min="7682" max="7682" width="12.28515625" style="46" bestFit="1" customWidth="1"/>
    <col min="7683" max="7683" width="12.85546875" style="46" bestFit="1" customWidth="1"/>
    <col min="7684" max="7684" width="15.28515625" style="46"/>
    <col min="7685" max="7685" width="22.5703125" style="46" bestFit="1" customWidth="1"/>
    <col min="7686" max="7686" width="13.42578125" style="46" bestFit="1" customWidth="1"/>
    <col min="7687" max="7687" width="10.140625" style="46" bestFit="1" customWidth="1"/>
    <col min="7688" max="7688" width="19.7109375" style="46" bestFit="1" customWidth="1"/>
    <col min="7689" max="7689" width="14" style="46" bestFit="1" customWidth="1"/>
    <col min="7690" max="7690" width="15.28515625" style="46"/>
    <col min="7691" max="7692" width="11.7109375" style="46" bestFit="1" customWidth="1"/>
    <col min="7693" max="7693" width="13.28515625" style="46" bestFit="1" customWidth="1"/>
    <col min="7694" max="7931" width="15.28515625" style="46"/>
    <col min="7932" max="7932" width="9.5703125" style="46" bestFit="1" customWidth="1"/>
    <col min="7933" max="7933" width="20.28515625" style="46" bestFit="1" customWidth="1"/>
    <col min="7934" max="7934" width="10.7109375" style="46" bestFit="1" customWidth="1"/>
    <col min="7935" max="7935" width="19.28515625" style="46" bestFit="1" customWidth="1"/>
    <col min="7936" max="7936" width="15.28515625" style="46"/>
    <col min="7937" max="7937" width="10.28515625" style="46" bestFit="1" customWidth="1"/>
    <col min="7938" max="7938" width="12.28515625" style="46" bestFit="1" customWidth="1"/>
    <col min="7939" max="7939" width="12.85546875" style="46" bestFit="1" customWidth="1"/>
    <col min="7940" max="7940" width="15.28515625" style="46"/>
    <col min="7941" max="7941" width="22.5703125" style="46" bestFit="1" customWidth="1"/>
    <col min="7942" max="7942" width="13.42578125" style="46" bestFit="1" customWidth="1"/>
    <col min="7943" max="7943" width="10.140625" style="46" bestFit="1" customWidth="1"/>
    <col min="7944" max="7944" width="19.7109375" style="46" bestFit="1" customWidth="1"/>
    <col min="7945" max="7945" width="14" style="46" bestFit="1" customWidth="1"/>
    <col min="7946" max="7946" width="15.28515625" style="46"/>
    <col min="7947" max="7948" width="11.7109375" style="46" bestFit="1" customWidth="1"/>
    <col min="7949" max="7949" width="13.28515625" style="46" bestFit="1" customWidth="1"/>
    <col min="7950" max="8187" width="15.28515625" style="46"/>
    <col min="8188" max="8188" width="9.5703125" style="46" bestFit="1" customWidth="1"/>
    <col min="8189" max="8189" width="20.28515625" style="46" bestFit="1" customWidth="1"/>
    <col min="8190" max="8190" width="10.7109375" style="46" bestFit="1" customWidth="1"/>
    <col min="8191" max="8191" width="19.28515625" style="46" bestFit="1" customWidth="1"/>
    <col min="8192" max="8192" width="15.28515625" style="46"/>
    <col min="8193" max="8193" width="10.28515625" style="46" bestFit="1" customWidth="1"/>
    <col min="8194" max="8194" width="12.28515625" style="46" bestFit="1" customWidth="1"/>
    <col min="8195" max="8195" width="12.85546875" style="46" bestFit="1" customWidth="1"/>
    <col min="8196" max="8196" width="15.28515625" style="46"/>
    <col min="8197" max="8197" width="22.5703125" style="46" bestFit="1" customWidth="1"/>
    <col min="8198" max="8198" width="13.42578125" style="46" bestFit="1" customWidth="1"/>
    <col min="8199" max="8199" width="10.140625" style="46" bestFit="1" customWidth="1"/>
    <col min="8200" max="8200" width="19.7109375" style="46" bestFit="1" customWidth="1"/>
    <col min="8201" max="8201" width="14" style="46" bestFit="1" customWidth="1"/>
    <col min="8202" max="8202" width="15.28515625" style="46"/>
    <col min="8203" max="8204" width="11.7109375" style="46" bestFit="1" customWidth="1"/>
    <col min="8205" max="8205" width="13.28515625" style="46" bestFit="1" customWidth="1"/>
    <col min="8206" max="8443" width="15.28515625" style="46"/>
    <col min="8444" max="8444" width="9.5703125" style="46" bestFit="1" customWidth="1"/>
    <col min="8445" max="8445" width="20.28515625" style="46" bestFit="1" customWidth="1"/>
    <col min="8446" max="8446" width="10.7109375" style="46" bestFit="1" customWidth="1"/>
    <col min="8447" max="8447" width="19.28515625" style="46" bestFit="1" customWidth="1"/>
    <col min="8448" max="8448" width="15.28515625" style="46"/>
    <col min="8449" max="8449" width="10.28515625" style="46" bestFit="1" customWidth="1"/>
    <col min="8450" max="8450" width="12.28515625" style="46" bestFit="1" customWidth="1"/>
    <col min="8451" max="8451" width="12.85546875" style="46" bestFit="1" customWidth="1"/>
    <col min="8452" max="8452" width="15.28515625" style="46"/>
    <col min="8453" max="8453" width="22.5703125" style="46" bestFit="1" customWidth="1"/>
    <col min="8454" max="8454" width="13.42578125" style="46" bestFit="1" customWidth="1"/>
    <col min="8455" max="8455" width="10.140625" style="46" bestFit="1" customWidth="1"/>
    <col min="8456" max="8456" width="19.7109375" style="46" bestFit="1" customWidth="1"/>
    <col min="8457" max="8457" width="14" style="46" bestFit="1" customWidth="1"/>
    <col min="8458" max="8458" width="15.28515625" style="46"/>
    <col min="8459" max="8460" width="11.7109375" style="46" bestFit="1" customWidth="1"/>
    <col min="8461" max="8461" width="13.28515625" style="46" bestFit="1" customWidth="1"/>
    <col min="8462" max="8699" width="15.28515625" style="46"/>
    <col min="8700" max="8700" width="9.5703125" style="46" bestFit="1" customWidth="1"/>
    <col min="8701" max="8701" width="20.28515625" style="46" bestFit="1" customWidth="1"/>
    <col min="8702" max="8702" width="10.7109375" style="46" bestFit="1" customWidth="1"/>
    <col min="8703" max="8703" width="19.28515625" style="46" bestFit="1" customWidth="1"/>
    <col min="8704" max="8704" width="15.28515625" style="46"/>
    <col min="8705" max="8705" width="10.28515625" style="46" bestFit="1" customWidth="1"/>
    <col min="8706" max="8706" width="12.28515625" style="46" bestFit="1" customWidth="1"/>
    <col min="8707" max="8707" width="12.85546875" style="46" bestFit="1" customWidth="1"/>
    <col min="8708" max="8708" width="15.28515625" style="46"/>
    <col min="8709" max="8709" width="22.5703125" style="46" bestFit="1" customWidth="1"/>
    <col min="8710" max="8710" width="13.42578125" style="46" bestFit="1" customWidth="1"/>
    <col min="8711" max="8711" width="10.140625" style="46" bestFit="1" customWidth="1"/>
    <col min="8712" max="8712" width="19.7109375" style="46" bestFit="1" customWidth="1"/>
    <col min="8713" max="8713" width="14" style="46" bestFit="1" customWidth="1"/>
    <col min="8714" max="8714" width="15.28515625" style="46"/>
    <col min="8715" max="8716" width="11.7109375" style="46" bestFit="1" customWidth="1"/>
    <col min="8717" max="8717" width="13.28515625" style="46" bestFit="1" customWidth="1"/>
    <col min="8718" max="8955" width="15.28515625" style="46"/>
    <col min="8956" max="8956" width="9.5703125" style="46" bestFit="1" customWidth="1"/>
    <col min="8957" max="8957" width="20.28515625" style="46" bestFit="1" customWidth="1"/>
    <col min="8958" max="8958" width="10.7109375" style="46" bestFit="1" customWidth="1"/>
    <col min="8959" max="8959" width="19.28515625" style="46" bestFit="1" customWidth="1"/>
    <col min="8960" max="8960" width="15.28515625" style="46"/>
    <col min="8961" max="8961" width="10.28515625" style="46" bestFit="1" customWidth="1"/>
    <col min="8962" max="8962" width="12.28515625" style="46" bestFit="1" customWidth="1"/>
    <col min="8963" max="8963" width="12.85546875" style="46" bestFit="1" customWidth="1"/>
    <col min="8964" max="8964" width="15.28515625" style="46"/>
    <col min="8965" max="8965" width="22.5703125" style="46" bestFit="1" customWidth="1"/>
    <col min="8966" max="8966" width="13.42578125" style="46" bestFit="1" customWidth="1"/>
    <col min="8967" max="8967" width="10.140625" style="46" bestFit="1" customWidth="1"/>
    <col min="8968" max="8968" width="19.7109375" style="46" bestFit="1" customWidth="1"/>
    <col min="8969" max="8969" width="14" style="46" bestFit="1" customWidth="1"/>
    <col min="8970" max="8970" width="15.28515625" style="46"/>
    <col min="8971" max="8972" width="11.7109375" style="46" bestFit="1" customWidth="1"/>
    <col min="8973" max="8973" width="13.28515625" style="46" bestFit="1" customWidth="1"/>
    <col min="8974" max="9211" width="15.28515625" style="46"/>
    <col min="9212" max="9212" width="9.5703125" style="46" bestFit="1" customWidth="1"/>
    <col min="9213" max="9213" width="20.28515625" style="46" bestFit="1" customWidth="1"/>
    <col min="9214" max="9214" width="10.7109375" style="46" bestFit="1" customWidth="1"/>
    <col min="9215" max="9215" width="19.28515625" style="46" bestFit="1" customWidth="1"/>
    <col min="9216" max="9216" width="15.28515625" style="46"/>
    <col min="9217" max="9217" width="10.28515625" style="46" bestFit="1" customWidth="1"/>
    <col min="9218" max="9218" width="12.28515625" style="46" bestFit="1" customWidth="1"/>
    <col min="9219" max="9219" width="12.85546875" style="46" bestFit="1" customWidth="1"/>
    <col min="9220" max="9220" width="15.28515625" style="46"/>
    <col min="9221" max="9221" width="22.5703125" style="46" bestFit="1" customWidth="1"/>
    <col min="9222" max="9222" width="13.42578125" style="46" bestFit="1" customWidth="1"/>
    <col min="9223" max="9223" width="10.140625" style="46" bestFit="1" customWidth="1"/>
    <col min="9224" max="9224" width="19.7109375" style="46" bestFit="1" customWidth="1"/>
    <col min="9225" max="9225" width="14" style="46" bestFit="1" customWidth="1"/>
    <col min="9226" max="9226" width="15.28515625" style="46"/>
    <col min="9227" max="9228" width="11.7109375" style="46" bestFit="1" customWidth="1"/>
    <col min="9229" max="9229" width="13.28515625" style="46" bestFit="1" customWidth="1"/>
    <col min="9230" max="9467" width="15.28515625" style="46"/>
    <col min="9468" max="9468" width="9.5703125" style="46" bestFit="1" customWidth="1"/>
    <col min="9469" max="9469" width="20.28515625" style="46" bestFit="1" customWidth="1"/>
    <col min="9470" max="9470" width="10.7109375" style="46" bestFit="1" customWidth="1"/>
    <col min="9471" max="9471" width="19.28515625" style="46" bestFit="1" customWidth="1"/>
    <col min="9472" max="9472" width="15.28515625" style="46"/>
    <col min="9473" max="9473" width="10.28515625" style="46" bestFit="1" customWidth="1"/>
    <col min="9474" max="9474" width="12.28515625" style="46" bestFit="1" customWidth="1"/>
    <col min="9475" max="9475" width="12.85546875" style="46" bestFit="1" customWidth="1"/>
    <col min="9476" max="9476" width="15.28515625" style="46"/>
    <col min="9477" max="9477" width="22.5703125" style="46" bestFit="1" customWidth="1"/>
    <col min="9478" max="9478" width="13.42578125" style="46" bestFit="1" customWidth="1"/>
    <col min="9479" max="9479" width="10.140625" style="46" bestFit="1" customWidth="1"/>
    <col min="9480" max="9480" width="19.7109375" style="46" bestFit="1" customWidth="1"/>
    <col min="9481" max="9481" width="14" style="46" bestFit="1" customWidth="1"/>
    <col min="9482" max="9482" width="15.28515625" style="46"/>
    <col min="9483" max="9484" width="11.7109375" style="46" bestFit="1" customWidth="1"/>
    <col min="9485" max="9485" width="13.28515625" style="46" bestFit="1" customWidth="1"/>
    <col min="9486" max="9723" width="15.28515625" style="46"/>
    <col min="9724" max="9724" width="9.5703125" style="46" bestFit="1" customWidth="1"/>
    <col min="9725" max="9725" width="20.28515625" style="46" bestFit="1" customWidth="1"/>
    <col min="9726" max="9726" width="10.7109375" style="46" bestFit="1" customWidth="1"/>
    <col min="9727" max="9727" width="19.28515625" style="46" bestFit="1" customWidth="1"/>
    <col min="9728" max="9728" width="15.28515625" style="46"/>
    <col min="9729" max="9729" width="10.28515625" style="46" bestFit="1" customWidth="1"/>
    <col min="9730" max="9730" width="12.28515625" style="46" bestFit="1" customWidth="1"/>
    <col min="9731" max="9731" width="12.85546875" style="46" bestFit="1" customWidth="1"/>
    <col min="9732" max="9732" width="15.28515625" style="46"/>
    <col min="9733" max="9733" width="22.5703125" style="46" bestFit="1" customWidth="1"/>
    <col min="9734" max="9734" width="13.42578125" style="46" bestFit="1" customWidth="1"/>
    <col min="9735" max="9735" width="10.140625" style="46" bestFit="1" customWidth="1"/>
    <col min="9736" max="9736" width="19.7109375" style="46" bestFit="1" customWidth="1"/>
    <col min="9737" max="9737" width="14" style="46" bestFit="1" customWidth="1"/>
    <col min="9738" max="9738" width="15.28515625" style="46"/>
    <col min="9739" max="9740" width="11.7109375" style="46" bestFit="1" customWidth="1"/>
    <col min="9741" max="9741" width="13.28515625" style="46" bestFit="1" customWidth="1"/>
    <col min="9742" max="9979" width="15.28515625" style="46"/>
    <col min="9980" max="9980" width="9.5703125" style="46" bestFit="1" customWidth="1"/>
    <col min="9981" max="9981" width="20.28515625" style="46" bestFit="1" customWidth="1"/>
    <col min="9982" max="9982" width="10.7109375" style="46" bestFit="1" customWidth="1"/>
    <col min="9983" max="9983" width="19.28515625" style="46" bestFit="1" customWidth="1"/>
    <col min="9984" max="9984" width="15.28515625" style="46"/>
    <col min="9985" max="9985" width="10.28515625" style="46" bestFit="1" customWidth="1"/>
    <col min="9986" max="9986" width="12.28515625" style="46" bestFit="1" customWidth="1"/>
    <col min="9987" max="9987" width="12.85546875" style="46" bestFit="1" customWidth="1"/>
    <col min="9988" max="9988" width="15.28515625" style="46"/>
    <col min="9989" max="9989" width="22.5703125" style="46" bestFit="1" customWidth="1"/>
    <col min="9990" max="9990" width="13.42578125" style="46" bestFit="1" customWidth="1"/>
    <col min="9991" max="9991" width="10.140625" style="46" bestFit="1" customWidth="1"/>
    <col min="9992" max="9992" width="19.7109375" style="46" bestFit="1" customWidth="1"/>
    <col min="9993" max="9993" width="14" style="46" bestFit="1" customWidth="1"/>
    <col min="9994" max="9994" width="15.28515625" style="46"/>
    <col min="9995" max="9996" width="11.7109375" style="46" bestFit="1" customWidth="1"/>
    <col min="9997" max="9997" width="13.28515625" style="46" bestFit="1" customWidth="1"/>
    <col min="9998" max="10235" width="15.28515625" style="46"/>
    <col min="10236" max="10236" width="9.5703125" style="46" bestFit="1" customWidth="1"/>
    <col min="10237" max="10237" width="20.28515625" style="46" bestFit="1" customWidth="1"/>
    <col min="10238" max="10238" width="10.7109375" style="46" bestFit="1" customWidth="1"/>
    <col min="10239" max="10239" width="19.28515625" style="46" bestFit="1" customWidth="1"/>
    <col min="10240" max="10240" width="15.28515625" style="46"/>
    <col min="10241" max="10241" width="10.28515625" style="46" bestFit="1" customWidth="1"/>
    <col min="10242" max="10242" width="12.28515625" style="46" bestFit="1" customWidth="1"/>
    <col min="10243" max="10243" width="12.85546875" style="46" bestFit="1" customWidth="1"/>
    <col min="10244" max="10244" width="15.28515625" style="46"/>
    <col min="10245" max="10245" width="22.5703125" style="46" bestFit="1" customWidth="1"/>
    <col min="10246" max="10246" width="13.42578125" style="46" bestFit="1" customWidth="1"/>
    <col min="10247" max="10247" width="10.140625" style="46" bestFit="1" customWidth="1"/>
    <col min="10248" max="10248" width="19.7109375" style="46" bestFit="1" customWidth="1"/>
    <col min="10249" max="10249" width="14" style="46" bestFit="1" customWidth="1"/>
    <col min="10250" max="10250" width="15.28515625" style="46"/>
    <col min="10251" max="10252" width="11.7109375" style="46" bestFit="1" customWidth="1"/>
    <col min="10253" max="10253" width="13.28515625" style="46" bestFit="1" customWidth="1"/>
    <col min="10254" max="10491" width="15.28515625" style="46"/>
    <col min="10492" max="10492" width="9.5703125" style="46" bestFit="1" customWidth="1"/>
    <col min="10493" max="10493" width="20.28515625" style="46" bestFit="1" customWidth="1"/>
    <col min="10494" max="10494" width="10.7109375" style="46" bestFit="1" customWidth="1"/>
    <col min="10495" max="10495" width="19.28515625" style="46" bestFit="1" customWidth="1"/>
    <col min="10496" max="10496" width="15.28515625" style="46"/>
    <col min="10497" max="10497" width="10.28515625" style="46" bestFit="1" customWidth="1"/>
    <col min="10498" max="10498" width="12.28515625" style="46" bestFit="1" customWidth="1"/>
    <col min="10499" max="10499" width="12.85546875" style="46" bestFit="1" customWidth="1"/>
    <col min="10500" max="10500" width="15.28515625" style="46"/>
    <col min="10501" max="10501" width="22.5703125" style="46" bestFit="1" customWidth="1"/>
    <col min="10502" max="10502" width="13.42578125" style="46" bestFit="1" customWidth="1"/>
    <col min="10503" max="10503" width="10.140625" style="46" bestFit="1" customWidth="1"/>
    <col min="10504" max="10504" width="19.7109375" style="46" bestFit="1" customWidth="1"/>
    <col min="10505" max="10505" width="14" style="46" bestFit="1" customWidth="1"/>
    <col min="10506" max="10506" width="15.28515625" style="46"/>
    <col min="10507" max="10508" width="11.7109375" style="46" bestFit="1" customWidth="1"/>
    <col min="10509" max="10509" width="13.28515625" style="46" bestFit="1" customWidth="1"/>
    <col min="10510" max="10747" width="15.28515625" style="46"/>
    <col min="10748" max="10748" width="9.5703125" style="46" bestFit="1" customWidth="1"/>
    <col min="10749" max="10749" width="20.28515625" style="46" bestFit="1" customWidth="1"/>
    <col min="10750" max="10750" width="10.7109375" style="46" bestFit="1" customWidth="1"/>
    <col min="10751" max="10751" width="19.28515625" style="46" bestFit="1" customWidth="1"/>
    <col min="10752" max="10752" width="15.28515625" style="46"/>
    <col min="10753" max="10753" width="10.28515625" style="46" bestFit="1" customWidth="1"/>
    <col min="10754" max="10754" width="12.28515625" style="46" bestFit="1" customWidth="1"/>
    <col min="10755" max="10755" width="12.85546875" style="46" bestFit="1" customWidth="1"/>
    <col min="10756" max="10756" width="15.28515625" style="46"/>
    <col min="10757" max="10757" width="22.5703125" style="46" bestFit="1" customWidth="1"/>
    <col min="10758" max="10758" width="13.42578125" style="46" bestFit="1" customWidth="1"/>
    <col min="10759" max="10759" width="10.140625" style="46" bestFit="1" customWidth="1"/>
    <col min="10760" max="10760" width="19.7109375" style="46" bestFit="1" customWidth="1"/>
    <col min="10761" max="10761" width="14" style="46" bestFit="1" customWidth="1"/>
    <col min="10762" max="10762" width="15.28515625" style="46"/>
    <col min="10763" max="10764" width="11.7109375" style="46" bestFit="1" customWidth="1"/>
    <col min="10765" max="10765" width="13.28515625" style="46" bestFit="1" customWidth="1"/>
    <col min="10766" max="11003" width="15.28515625" style="46"/>
    <col min="11004" max="11004" width="9.5703125" style="46" bestFit="1" customWidth="1"/>
    <col min="11005" max="11005" width="20.28515625" style="46" bestFit="1" customWidth="1"/>
    <col min="11006" max="11006" width="10.7109375" style="46" bestFit="1" customWidth="1"/>
    <col min="11007" max="11007" width="19.28515625" style="46" bestFit="1" customWidth="1"/>
    <col min="11008" max="11008" width="15.28515625" style="46"/>
    <col min="11009" max="11009" width="10.28515625" style="46" bestFit="1" customWidth="1"/>
    <col min="11010" max="11010" width="12.28515625" style="46" bestFit="1" customWidth="1"/>
    <col min="11011" max="11011" width="12.85546875" style="46" bestFit="1" customWidth="1"/>
    <col min="11012" max="11012" width="15.28515625" style="46"/>
    <col min="11013" max="11013" width="22.5703125" style="46" bestFit="1" customWidth="1"/>
    <col min="11014" max="11014" width="13.42578125" style="46" bestFit="1" customWidth="1"/>
    <col min="11015" max="11015" width="10.140625" style="46" bestFit="1" customWidth="1"/>
    <col min="11016" max="11016" width="19.7109375" style="46" bestFit="1" customWidth="1"/>
    <col min="11017" max="11017" width="14" style="46" bestFit="1" customWidth="1"/>
    <col min="11018" max="11018" width="15.28515625" style="46"/>
    <col min="11019" max="11020" width="11.7109375" style="46" bestFit="1" customWidth="1"/>
    <col min="11021" max="11021" width="13.28515625" style="46" bestFit="1" customWidth="1"/>
    <col min="11022" max="11259" width="15.28515625" style="46"/>
    <col min="11260" max="11260" width="9.5703125" style="46" bestFit="1" customWidth="1"/>
    <col min="11261" max="11261" width="20.28515625" style="46" bestFit="1" customWidth="1"/>
    <col min="11262" max="11262" width="10.7109375" style="46" bestFit="1" customWidth="1"/>
    <col min="11263" max="11263" width="19.28515625" style="46" bestFit="1" customWidth="1"/>
    <col min="11264" max="11264" width="15.28515625" style="46"/>
    <col min="11265" max="11265" width="10.28515625" style="46" bestFit="1" customWidth="1"/>
    <col min="11266" max="11266" width="12.28515625" style="46" bestFit="1" customWidth="1"/>
    <col min="11267" max="11267" width="12.85546875" style="46" bestFit="1" customWidth="1"/>
    <col min="11268" max="11268" width="15.28515625" style="46"/>
    <col min="11269" max="11269" width="22.5703125" style="46" bestFit="1" customWidth="1"/>
    <col min="11270" max="11270" width="13.42578125" style="46" bestFit="1" customWidth="1"/>
    <col min="11271" max="11271" width="10.140625" style="46" bestFit="1" customWidth="1"/>
    <col min="11272" max="11272" width="19.7109375" style="46" bestFit="1" customWidth="1"/>
    <col min="11273" max="11273" width="14" style="46" bestFit="1" customWidth="1"/>
    <col min="11274" max="11274" width="15.28515625" style="46"/>
    <col min="11275" max="11276" width="11.7109375" style="46" bestFit="1" customWidth="1"/>
    <col min="11277" max="11277" width="13.28515625" style="46" bestFit="1" customWidth="1"/>
    <col min="11278" max="11515" width="15.28515625" style="46"/>
    <col min="11516" max="11516" width="9.5703125" style="46" bestFit="1" customWidth="1"/>
    <col min="11517" max="11517" width="20.28515625" style="46" bestFit="1" customWidth="1"/>
    <col min="11518" max="11518" width="10.7109375" style="46" bestFit="1" customWidth="1"/>
    <col min="11519" max="11519" width="19.28515625" style="46" bestFit="1" customWidth="1"/>
    <col min="11520" max="11520" width="15.28515625" style="46"/>
    <col min="11521" max="11521" width="10.28515625" style="46" bestFit="1" customWidth="1"/>
    <col min="11522" max="11522" width="12.28515625" style="46" bestFit="1" customWidth="1"/>
    <col min="11523" max="11523" width="12.85546875" style="46" bestFit="1" customWidth="1"/>
    <col min="11524" max="11524" width="15.28515625" style="46"/>
    <col min="11525" max="11525" width="22.5703125" style="46" bestFit="1" customWidth="1"/>
    <col min="11526" max="11526" width="13.42578125" style="46" bestFit="1" customWidth="1"/>
    <col min="11527" max="11527" width="10.140625" style="46" bestFit="1" customWidth="1"/>
    <col min="11528" max="11528" width="19.7109375" style="46" bestFit="1" customWidth="1"/>
    <col min="11529" max="11529" width="14" style="46" bestFit="1" customWidth="1"/>
    <col min="11530" max="11530" width="15.28515625" style="46"/>
    <col min="11531" max="11532" width="11.7109375" style="46" bestFit="1" customWidth="1"/>
    <col min="11533" max="11533" width="13.28515625" style="46" bestFit="1" customWidth="1"/>
    <col min="11534" max="11771" width="15.28515625" style="46"/>
    <col min="11772" max="11772" width="9.5703125" style="46" bestFit="1" customWidth="1"/>
    <col min="11773" max="11773" width="20.28515625" style="46" bestFit="1" customWidth="1"/>
    <col min="11774" max="11774" width="10.7109375" style="46" bestFit="1" customWidth="1"/>
    <col min="11775" max="11775" width="19.28515625" style="46" bestFit="1" customWidth="1"/>
    <col min="11776" max="11776" width="15.28515625" style="46"/>
    <col min="11777" max="11777" width="10.28515625" style="46" bestFit="1" customWidth="1"/>
    <col min="11778" max="11778" width="12.28515625" style="46" bestFit="1" customWidth="1"/>
    <col min="11779" max="11779" width="12.85546875" style="46" bestFit="1" customWidth="1"/>
    <col min="11780" max="11780" width="15.28515625" style="46"/>
    <col min="11781" max="11781" width="22.5703125" style="46" bestFit="1" customWidth="1"/>
    <col min="11782" max="11782" width="13.42578125" style="46" bestFit="1" customWidth="1"/>
    <col min="11783" max="11783" width="10.140625" style="46" bestFit="1" customWidth="1"/>
    <col min="11784" max="11784" width="19.7109375" style="46" bestFit="1" customWidth="1"/>
    <col min="11785" max="11785" width="14" style="46" bestFit="1" customWidth="1"/>
    <col min="11786" max="11786" width="15.28515625" style="46"/>
    <col min="11787" max="11788" width="11.7109375" style="46" bestFit="1" customWidth="1"/>
    <col min="11789" max="11789" width="13.28515625" style="46" bestFit="1" customWidth="1"/>
    <col min="11790" max="12027" width="15.28515625" style="46"/>
    <col min="12028" max="12028" width="9.5703125" style="46" bestFit="1" customWidth="1"/>
    <col min="12029" max="12029" width="20.28515625" style="46" bestFit="1" customWidth="1"/>
    <col min="12030" max="12030" width="10.7109375" style="46" bestFit="1" customWidth="1"/>
    <col min="12031" max="12031" width="19.28515625" style="46" bestFit="1" customWidth="1"/>
    <col min="12032" max="12032" width="15.28515625" style="46"/>
    <col min="12033" max="12033" width="10.28515625" style="46" bestFit="1" customWidth="1"/>
    <col min="12034" max="12034" width="12.28515625" style="46" bestFit="1" customWidth="1"/>
    <col min="12035" max="12035" width="12.85546875" style="46" bestFit="1" customWidth="1"/>
    <col min="12036" max="12036" width="15.28515625" style="46"/>
    <col min="12037" max="12037" width="22.5703125" style="46" bestFit="1" customWidth="1"/>
    <col min="12038" max="12038" width="13.42578125" style="46" bestFit="1" customWidth="1"/>
    <col min="12039" max="12039" width="10.140625" style="46" bestFit="1" customWidth="1"/>
    <col min="12040" max="12040" width="19.7109375" style="46" bestFit="1" customWidth="1"/>
    <col min="12041" max="12041" width="14" style="46" bestFit="1" customWidth="1"/>
    <col min="12042" max="12042" width="15.28515625" style="46"/>
    <col min="12043" max="12044" width="11.7109375" style="46" bestFit="1" customWidth="1"/>
    <col min="12045" max="12045" width="13.28515625" style="46" bestFit="1" customWidth="1"/>
    <col min="12046" max="12283" width="15.28515625" style="46"/>
    <col min="12284" max="12284" width="9.5703125" style="46" bestFit="1" customWidth="1"/>
    <col min="12285" max="12285" width="20.28515625" style="46" bestFit="1" customWidth="1"/>
    <col min="12286" max="12286" width="10.7109375" style="46" bestFit="1" customWidth="1"/>
    <col min="12287" max="12287" width="19.28515625" style="46" bestFit="1" customWidth="1"/>
    <col min="12288" max="12288" width="15.28515625" style="46"/>
    <col min="12289" max="12289" width="10.28515625" style="46" bestFit="1" customWidth="1"/>
    <col min="12290" max="12290" width="12.28515625" style="46" bestFit="1" customWidth="1"/>
    <col min="12291" max="12291" width="12.85546875" style="46" bestFit="1" customWidth="1"/>
    <col min="12292" max="12292" width="15.28515625" style="46"/>
    <col min="12293" max="12293" width="22.5703125" style="46" bestFit="1" customWidth="1"/>
    <col min="12294" max="12294" width="13.42578125" style="46" bestFit="1" customWidth="1"/>
    <col min="12295" max="12295" width="10.140625" style="46" bestFit="1" customWidth="1"/>
    <col min="12296" max="12296" width="19.7109375" style="46" bestFit="1" customWidth="1"/>
    <col min="12297" max="12297" width="14" style="46" bestFit="1" customWidth="1"/>
    <col min="12298" max="12298" width="15.28515625" style="46"/>
    <col min="12299" max="12300" width="11.7109375" style="46" bestFit="1" customWidth="1"/>
    <col min="12301" max="12301" width="13.28515625" style="46" bestFit="1" customWidth="1"/>
    <col min="12302" max="12539" width="15.28515625" style="46"/>
    <col min="12540" max="12540" width="9.5703125" style="46" bestFit="1" customWidth="1"/>
    <col min="12541" max="12541" width="20.28515625" style="46" bestFit="1" customWidth="1"/>
    <col min="12542" max="12542" width="10.7109375" style="46" bestFit="1" customWidth="1"/>
    <col min="12543" max="12543" width="19.28515625" style="46" bestFit="1" customWidth="1"/>
    <col min="12544" max="12544" width="15.28515625" style="46"/>
    <col min="12545" max="12545" width="10.28515625" style="46" bestFit="1" customWidth="1"/>
    <col min="12546" max="12546" width="12.28515625" style="46" bestFit="1" customWidth="1"/>
    <col min="12547" max="12547" width="12.85546875" style="46" bestFit="1" customWidth="1"/>
    <col min="12548" max="12548" width="15.28515625" style="46"/>
    <col min="12549" max="12549" width="22.5703125" style="46" bestFit="1" customWidth="1"/>
    <col min="12550" max="12550" width="13.42578125" style="46" bestFit="1" customWidth="1"/>
    <col min="12551" max="12551" width="10.140625" style="46" bestFit="1" customWidth="1"/>
    <col min="12552" max="12552" width="19.7109375" style="46" bestFit="1" customWidth="1"/>
    <col min="12553" max="12553" width="14" style="46" bestFit="1" customWidth="1"/>
    <col min="12554" max="12554" width="15.28515625" style="46"/>
    <col min="12555" max="12556" width="11.7109375" style="46" bestFit="1" customWidth="1"/>
    <col min="12557" max="12557" width="13.28515625" style="46" bestFit="1" customWidth="1"/>
    <col min="12558" max="12795" width="15.28515625" style="46"/>
    <col min="12796" max="12796" width="9.5703125" style="46" bestFit="1" customWidth="1"/>
    <col min="12797" max="12797" width="20.28515625" style="46" bestFit="1" customWidth="1"/>
    <col min="12798" max="12798" width="10.7109375" style="46" bestFit="1" customWidth="1"/>
    <col min="12799" max="12799" width="19.28515625" style="46" bestFit="1" customWidth="1"/>
    <col min="12800" max="12800" width="15.28515625" style="46"/>
    <col min="12801" max="12801" width="10.28515625" style="46" bestFit="1" customWidth="1"/>
    <col min="12802" max="12802" width="12.28515625" style="46" bestFit="1" customWidth="1"/>
    <col min="12803" max="12803" width="12.85546875" style="46" bestFit="1" customWidth="1"/>
    <col min="12804" max="12804" width="15.28515625" style="46"/>
    <col min="12805" max="12805" width="22.5703125" style="46" bestFit="1" customWidth="1"/>
    <col min="12806" max="12806" width="13.42578125" style="46" bestFit="1" customWidth="1"/>
    <col min="12807" max="12807" width="10.140625" style="46" bestFit="1" customWidth="1"/>
    <col min="12808" max="12808" width="19.7109375" style="46" bestFit="1" customWidth="1"/>
    <col min="12809" max="12809" width="14" style="46" bestFit="1" customWidth="1"/>
    <col min="12810" max="12810" width="15.28515625" style="46"/>
    <col min="12811" max="12812" width="11.7109375" style="46" bestFit="1" customWidth="1"/>
    <col min="12813" max="12813" width="13.28515625" style="46" bestFit="1" customWidth="1"/>
    <col min="12814" max="13051" width="15.28515625" style="46"/>
    <col min="13052" max="13052" width="9.5703125" style="46" bestFit="1" customWidth="1"/>
    <col min="13053" max="13053" width="20.28515625" style="46" bestFit="1" customWidth="1"/>
    <col min="13054" max="13054" width="10.7109375" style="46" bestFit="1" customWidth="1"/>
    <col min="13055" max="13055" width="19.28515625" style="46" bestFit="1" customWidth="1"/>
    <col min="13056" max="13056" width="15.28515625" style="46"/>
    <col min="13057" max="13057" width="10.28515625" style="46" bestFit="1" customWidth="1"/>
    <col min="13058" max="13058" width="12.28515625" style="46" bestFit="1" customWidth="1"/>
    <col min="13059" max="13059" width="12.85546875" style="46" bestFit="1" customWidth="1"/>
    <col min="13060" max="13060" width="15.28515625" style="46"/>
    <col min="13061" max="13061" width="22.5703125" style="46" bestFit="1" customWidth="1"/>
    <col min="13062" max="13062" width="13.42578125" style="46" bestFit="1" customWidth="1"/>
    <col min="13063" max="13063" width="10.140625" style="46" bestFit="1" customWidth="1"/>
    <col min="13064" max="13064" width="19.7109375" style="46" bestFit="1" customWidth="1"/>
    <col min="13065" max="13065" width="14" style="46" bestFit="1" customWidth="1"/>
    <col min="13066" max="13066" width="15.28515625" style="46"/>
    <col min="13067" max="13068" width="11.7109375" style="46" bestFit="1" customWidth="1"/>
    <col min="13069" max="13069" width="13.28515625" style="46" bestFit="1" customWidth="1"/>
    <col min="13070" max="13307" width="15.28515625" style="46"/>
    <col min="13308" max="13308" width="9.5703125" style="46" bestFit="1" customWidth="1"/>
    <col min="13309" max="13309" width="20.28515625" style="46" bestFit="1" customWidth="1"/>
    <col min="13310" max="13310" width="10.7109375" style="46" bestFit="1" customWidth="1"/>
    <col min="13311" max="13311" width="19.28515625" style="46" bestFit="1" customWidth="1"/>
    <col min="13312" max="13312" width="15.28515625" style="46"/>
    <col min="13313" max="13313" width="10.28515625" style="46" bestFit="1" customWidth="1"/>
    <col min="13314" max="13314" width="12.28515625" style="46" bestFit="1" customWidth="1"/>
    <col min="13315" max="13315" width="12.85546875" style="46" bestFit="1" customWidth="1"/>
    <col min="13316" max="13316" width="15.28515625" style="46"/>
    <col min="13317" max="13317" width="22.5703125" style="46" bestFit="1" customWidth="1"/>
    <col min="13318" max="13318" width="13.42578125" style="46" bestFit="1" customWidth="1"/>
    <col min="13319" max="13319" width="10.140625" style="46" bestFit="1" customWidth="1"/>
    <col min="13320" max="13320" width="19.7109375" style="46" bestFit="1" customWidth="1"/>
    <col min="13321" max="13321" width="14" style="46" bestFit="1" customWidth="1"/>
    <col min="13322" max="13322" width="15.28515625" style="46"/>
    <col min="13323" max="13324" width="11.7109375" style="46" bestFit="1" customWidth="1"/>
    <col min="13325" max="13325" width="13.28515625" style="46" bestFit="1" customWidth="1"/>
    <col min="13326" max="13563" width="15.28515625" style="46"/>
    <col min="13564" max="13564" width="9.5703125" style="46" bestFit="1" customWidth="1"/>
    <col min="13565" max="13565" width="20.28515625" style="46" bestFit="1" customWidth="1"/>
    <col min="13566" max="13566" width="10.7109375" style="46" bestFit="1" customWidth="1"/>
    <col min="13567" max="13567" width="19.28515625" style="46" bestFit="1" customWidth="1"/>
    <col min="13568" max="13568" width="15.28515625" style="46"/>
    <col min="13569" max="13569" width="10.28515625" style="46" bestFit="1" customWidth="1"/>
    <col min="13570" max="13570" width="12.28515625" style="46" bestFit="1" customWidth="1"/>
    <col min="13571" max="13571" width="12.85546875" style="46" bestFit="1" customWidth="1"/>
    <col min="13572" max="13572" width="15.28515625" style="46"/>
    <col min="13573" max="13573" width="22.5703125" style="46" bestFit="1" customWidth="1"/>
    <col min="13574" max="13574" width="13.42578125" style="46" bestFit="1" customWidth="1"/>
    <col min="13575" max="13575" width="10.140625" style="46" bestFit="1" customWidth="1"/>
    <col min="13576" max="13576" width="19.7109375" style="46" bestFit="1" customWidth="1"/>
    <col min="13577" max="13577" width="14" style="46" bestFit="1" customWidth="1"/>
    <col min="13578" max="13578" width="15.28515625" style="46"/>
    <col min="13579" max="13580" width="11.7109375" style="46" bestFit="1" customWidth="1"/>
    <col min="13581" max="13581" width="13.28515625" style="46" bestFit="1" customWidth="1"/>
    <col min="13582" max="13819" width="15.28515625" style="46"/>
    <col min="13820" max="13820" width="9.5703125" style="46" bestFit="1" customWidth="1"/>
    <col min="13821" max="13821" width="20.28515625" style="46" bestFit="1" customWidth="1"/>
    <col min="13822" max="13822" width="10.7109375" style="46" bestFit="1" customWidth="1"/>
    <col min="13823" max="13823" width="19.28515625" style="46" bestFit="1" customWidth="1"/>
    <col min="13824" max="13824" width="15.28515625" style="46"/>
    <col min="13825" max="13825" width="10.28515625" style="46" bestFit="1" customWidth="1"/>
    <col min="13826" max="13826" width="12.28515625" style="46" bestFit="1" customWidth="1"/>
    <col min="13827" max="13827" width="12.85546875" style="46" bestFit="1" customWidth="1"/>
    <col min="13828" max="13828" width="15.28515625" style="46"/>
    <col min="13829" max="13829" width="22.5703125" style="46" bestFit="1" customWidth="1"/>
    <col min="13830" max="13830" width="13.42578125" style="46" bestFit="1" customWidth="1"/>
    <col min="13831" max="13831" width="10.140625" style="46" bestFit="1" customWidth="1"/>
    <col min="13832" max="13832" width="19.7109375" style="46" bestFit="1" customWidth="1"/>
    <col min="13833" max="13833" width="14" style="46" bestFit="1" customWidth="1"/>
    <col min="13834" max="13834" width="15.28515625" style="46"/>
    <col min="13835" max="13836" width="11.7109375" style="46" bestFit="1" customWidth="1"/>
    <col min="13837" max="13837" width="13.28515625" style="46" bestFit="1" customWidth="1"/>
    <col min="13838" max="14075" width="15.28515625" style="46"/>
    <col min="14076" max="14076" width="9.5703125" style="46" bestFit="1" customWidth="1"/>
    <col min="14077" max="14077" width="20.28515625" style="46" bestFit="1" customWidth="1"/>
    <col min="14078" max="14078" width="10.7109375" style="46" bestFit="1" customWidth="1"/>
    <col min="14079" max="14079" width="19.28515625" style="46" bestFit="1" customWidth="1"/>
    <col min="14080" max="14080" width="15.28515625" style="46"/>
    <col min="14081" max="14081" width="10.28515625" style="46" bestFit="1" customWidth="1"/>
    <col min="14082" max="14082" width="12.28515625" style="46" bestFit="1" customWidth="1"/>
    <col min="14083" max="14083" width="12.85546875" style="46" bestFit="1" customWidth="1"/>
    <col min="14084" max="14084" width="15.28515625" style="46"/>
    <col min="14085" max="14085" width="22.5703125" style="46" bestFit="1" customWidth="1"/>
    <col min="14086" max="14086" width="13.42578125" style="46" bestFit="1" customWidth="1"/>
    <col min="14087" max="14087" width="10.140625" style="46" bestFit="1" customWidth="1"/>
    <col min="14088" max="14088" width="19.7109375" style="46" bestFit="1" customWidth="1"/>
    <col min="14089" max="14089" width="14" style="46" bestFit="1" customWidth="1"/>
    <col min="14090" max="14090" width="15.28515625" style="46"/>
    <col min="14091" max="14092" width="11.7109375" style="46" bestFit="1" customWidth="1"/>
    <col min="14093" max="14093" width="13.28515625" style="46" bestFit="1" customWidth="1"/>
    <col min="14094" max="14331" width="15.28515625" style="46"/>
    <col min="14332" max="14332" width="9.5703125" style="46" bestFit="1" customWidth="1"/>
    <col min="14333" max="14333" width="20.28515625" style="46" bestFit="1" customWidth="1"/>
    <col min="14334" max="14334" width="10.7109375" style="46" bestFit="1" customWidth="1"/>
    <col min="14335" max="14335" width="19.28515625" style="46" bestFit="1" customWidth="1"/>
    <col min="14336" max="14336" width="15.28515625" style="46"/>
    <col min="14337" max="14337" width="10.28515625" style="46" bestFit="1" customWidth="1"/>
    <col min="14338" max="14338" width="12.28515625" style="46" bestFit="1" customWidth="1"/>
    <col min="14339" max="14339" width="12.85546875" style="46" bestFit="1" customWidth="1"/>
    <col min="14340" max="14340" width="15.28515625" style="46"/>
    <col min="14341" max="14341" width="22.5703125" style="46" bestFit="1" customWidth="1"/>
    <col min="14342" max="14342" width="13.42578125" style="46" bestFit="1" customWidth="1"/>
    <col min="14343" max="14343" width="10.140625" style="46" bestFit="1" customWidth="1"/>
    <col min="14344" max="14344" width="19.7109375" style="46" bestFit="1" customWidth="1"/>
    <col min="14345" max="14345" width="14" style="46" bestFit="1" customWidth="1"/>
    <col min="14346" max="14346" width="15.28515625" style="46"/>
    <col min="14347" max="14348" width="11.7109375" style="46" bestFit="1" customWidth="1"/>
    <col min="14349" max="14349" width="13.28515625" style="46" bestFit="1" customWidth="1"/>
    <col min="14350" max="14587" width="15.28515625" style="46"/>
    <col min="14588" max="14588" width="9.5703125" style="46" bestFit="1" customWidth="1"/>
    <col min="14589" max="14589" width="20.28515625" style="46" bestFit="1" customWidth="1"/>
    <col min="14590" max="14590" width="10.7109375" style="46" bestFit="1" customWidth="1"/>
    <col min="14591" max="14591" width="19.28515625" style="46" bestFit="1" customWidth="1"/>
    <col min="14592" max="14592" width="15.28515625" style="46"/>
    <col min="14593" max="14593" width="10.28515625" style="46" bestFit="1" customWidth="1"/>
    <col min="14594" max="14594" width="12.28515625" style="46" bestFit="1" customWidth="1"/>
    <col min="14595" max="14595" width="12.85546875" style="46" bestFit="1" customWidth="1"/>
    <col min="14596" max="14596" width="15.28515625" style="46"/>
    <col min="14597" max="14597" width="22.5703125" style="46" bestFit="1" customWidth="1"/>
    <col min="14598" max="14598" width="13.42578125" style="46" bestFit="1" customWidth="1"/>
    <col min="14599" max="14599" width="10.140625" style="46" bestFit="1" customWidth="1"/>
    <col min="14600" max="14600" width="19.7109375" style="46" bestFit="1" customWidth="1"/>
    <col min="14601" max="14601" width="14" style="46" bestFit="1" customWidth="1"/>
    <col min="14602" max="14602" width="15.28515625" style="46"/>
    <col min="14603" max="14604" width="11.7109375" style="46" bestFit="1" customWidth="1"/>
    <col min="14605" max="14605" width="13.28515625" style="46" bestFit="1" customWidth="1"/>
    <col min="14606" max="14843" width="15.28515625" style="46"/>
    <col min="14844" max="14844" width="9.5703125" style="46" bestFit="1" customWidth="1"/>
    <col min="14845" max="14845" width="20.28515625" style="46" bestFit="1" customWidth="1"/>
    <col min="14846" max="14846" width="10.7109375" style="46" bestFit="1" customWidth="1"/>
    <col min="14847" max="14847" width="19.28515625" style="46" bestFit="1" customWidth="1"/>
    <col min="14848" max="14848" width="15.28515625" style="46"/>
    <col min="14849" max="14849" width="10.28515625" style="46" bestFit="1" customWidth="1"/>
    <col min="14850" max="14850" width="12.28515625" style="46" bestFit="1" customWidth="1"/>
    <col min="14851" max="14851" width="12.85546875" style="46" bestFit="1" customWidth="1"/>
    <col min="14852" max="14852" width="15.28515625" style="46"/>
    <col min="14853" max="14853" width="22.5703125" style="46" bestFit="1" customWidth="1"/>
    <col min="14854" max="14854" width="13.42578125" style="46" bestFit="1" customWidth="1"/>
    <col min="14855" max="14855" width="10.140625" style="46" bestFit="1" customWidth="1"/>
    <col min="14856" max="14856" width="19.7109375" style="46" bestFit="1" customWidth="1"/>
    <col min="14857" max="14857" width="14" style="46" bestFit="1" customWidth="1"/>
    <col min="14858" max="14858" width="15.28515625" style="46"/>
    <col min="14859" max="14860" width="11.7109375" style="46" bestFit="1" customWidth="1"/>
    <col min="14861" max="14861" width="13.28515625" style="46" bestFit="1" customWidth="1"/>
    <col min="14862" max="15099" width="15.28515625" style="46"/>
    <col min="15100" max="15100" width="9.5703125" style="46" bestFit="1" customWidth="1"/>
    <col min="15101" max="15101" width="20.28515625" style="46" bestFit="1" customWidth="1"/>
    <col min="15102" max="15102" width="10.7109375" style="46" bestFit="1" customWidth="1"/>
    <col min="15103" max="15103" width="19.28515625" style="46" bestFit="1" customWidth="1"/>
    <col min="15104" max="15104" width="15.28515625" style="46"/>
    <col min="15105" max="15105" width="10.28515625" style="46" bestFit="1" customWidth="1"/>
    <col min="15106" max="15106" width="12.28515625" style="46" bestFit="1" customWidth="1"/>
    <col min="15107" max="15107" width="12.85546875" style="46" bestFit="1" customWidth="1"/>
    <col min="15108" max="15108" width="15.28515625" style="46"/>
    <col min="15109" max="15109" width="22.5703125" style="46" bestFit="1" customWidth="1"/>
    <col min="15110" max="15110" width="13.42578125" style="46" bestFit="1" customWidth="1"/>
    <col min="15111" max="15111" width="10.140625" style="46" bestFit="1" customWidth="1"/>
    <col min="15112" max="15112" width="19.7109375" style="46" bestFit="1" customWidth="1"/>
    <col min="15113" max="15113" width="14" style="46" bestFit="1" customWidth="1"/>
    <col min="15114" max="15114" width="15.28515625" style="46"/>
    <col min="15115" max="15116" width="11.7109375" style="46" bestFit="1" customWidth="1"/>
    <col min="15117" max="15117" width="13.28515625" style="46" bestFit="1" customWidth="1"/>
    <col min="15118" max="15355" width="15.28515625" style="46"/>
    <col min="15356" max="15356" width="9.5703125" style="46" bestFit="1" customWidth="1"/>
    <col min="15357" max="15357" width="20.28515625" style="46" bestFit="1" customWidth="1"/>
    <col min="15358" max="15358" width="10.7109375" style="46" bestFit="1" customWidth="1"/>
    <col min="15359" max="15359" width="19.28515625" style="46" bestFit="1" customWidth="1"/>
    <col min="15360" max="15360" width="15.28515625" style="46"/>
    <col min="15361" max="15361" width="10.28515625" style="46" bestFit="1" customWidth="1"/>
    <col min="15362" max="15362" width="12.28515625" style="46" bestFit="1" customWidth="1"/>
    <col min="15363" max="15363" width="12.85546875" style="46" bestFit="1" customWidth="1"/>
    <col min="15364" max="15364" width="15.28515625" style="46"/>
    <col min="15365" max="15365" width="22.5703125" style="46" bestFit="1" customWidth="1"/>
    <col min="15366" max="15366" width="13.42578125" style="46" bestFit="1" customWidth="1"/>
    <col min="15367" max="15367" width="10.140625" style="46" bestFit="1" customWidth="1"/>
    <col min="15368" max="15368" width="19.7109375" style="46" bestFit="1" customWidth="1"/>
    <col min="15369" max="15369" width="14" style="46" bestFit="1" customWidth="1"/>
    <col min="15370" max="15370" width="15.28515625" style="46"/>
    <col min="15371" max="15372" width="11.7109375" style="46" bestFit="1" customWidth="1"/>
    <col min="15373" max="15373" width="13.28515625" style="46" bestFit="1" customWidth="1"/>
    <col min="15374" max="15611" width="15.28515625" style="46"/>
    <col min="15612" max="15612" width="9.5703125" style="46" bestFit="1" customWidth="1"/>
    <col min="15613" max="15613" width="20.28515625" style="46" bestFit="1" customWidth="1"/>
    <col min="15614" max="15614" width="10.7109375" style="46" bestFit="1" customWidth="1"/>
    <col min="15615" max="15615" width="19.28515625" style="46" bestFit="1" customWidth="1"/>
    <col min="15616" max="15616" width="15.28515625" style="46"/>
    <col min="15617" max="15617" width="10.28515625" style="46" bestFit="1" customWidth="1"/>
    <col min="15618" max="15618" width="12.28515625" style="46" bestFit="1" customWidth="1"/>
    <col min="15619" max="15619" width="12.85546875" style="46" bestFit="1" customWidth="1"/>
    <col min="15620" max="15620" width="15.28515625" style="46"/>
    <col min="15621" max="15621" width="22.5703125" style="46" bestFit="1" customWidth="1"/>
    <col min="15622" max="15622" width="13.42578125" style="46" bestFit="1" customWidth="1"/>
    <col min="15623" max="15623" width="10.140625" style="46" bestFit="1" customWidth="1"/>
    <col min="15624" max="15624" width="19.7109375" style="46" bestFit="1" customWidth="1"/>
    <col min="15625" max="15625" width="14" style="46" bestFit="1" customWidth="1"/>
    <col min="15626" max="15626" width="15.28515625" style="46"/>
    <col min="15627" max="15628" width="11.7109375" style="46" bestFit="1" customWidth="1"/>
    <col min="15629" max="15629" width="13.28515625" style="46" bestFit="1" customWidth="1"/>
    <col min="15630" max="15867" width="15.28515625" style="46"/>
    <col min="15868" max="15868" width="9.5703125" style="46" bestFit="1" customWidth="1"/>
    <col min="15869" max="15869" width="20.28515625" style="46" bestFit="1" customWidth="1"/>
    <col min="15870" max="15870" width="10.7109375" style="46" bestFit="1" customWidth="1"/>
    <col min="15871" max="15871" width="19.28515625" style="46" bestFit="1" customWidth="1"/>
    <col min="15872" max="15872" width="15.28515625" style="46"/>
    <col min="15873" max="15873" width="10.28515625" style="46" bestFit="1" customWidth="1"/>
    <col min="15874" max="15874" width="12.28515625" style="46" bestFit="1" customWidth="1"/>
    <col min="15875" max="15875" width="12.85546875" style="46" bestFit="1" customWidth="1"/>
    <col min="15876" max="15876" width="15.28515625" style="46"/>
    <col min="15877" max="15877" width="22.5703125" style="46" bestFit="1" customWidth="1"/>
    <col min="15878" max="15878" width="13.42578125" style="46" bestFit="1" customWidth="1"/>
    <col min="15879" max="15879" width="10.140625" style="46" bestFit="1" customWidth="1"/>
    <col min="15880" max="15880" width="19.7109375" style="46" bestFit="1" customWidth="1"/>
    <col min="15881" max="15881" width="14" style="46" bestFit="1" customWidth="1"/>
    <col min="15882" max="15882" width="15.28515625" style="46"/>
    <col min="15883" max="15884" width="11.7109375" style="46" bestFit="1" customWidth="1"/>
    <col min="15885" max="15885" width="13.28515625" style="46" bestFit="1" customWidth="1"/>
    <col min="15886" max="16123" width="15.28515625" style="46"/>
    <col min="16124" max="16124" width="9.5703125" style="46" bestFit="1" customWidth="1"/>
    <col min="16125" max="16125" width="20.28515625" style="46" bestFit="1" customWidth="1"/>
    <col min="16126" max="16126" width="10.7109375" style="46" bestFit="1" customWidth="1"/>
    <col min="16127" max="16127" width="19.28515625" style="46" bestFit="1" customWidth="1"/>
    <col min="16128" max="16128" width="15.28515625" style="46"/>
    <col min="16129" max="16129" width="10.28515625" style="46" bestFit="1" customWidth="1"/>
    <col min="16130" max="16130" width="12.28515625" style="46" bestFit="1" customWidth="1"/>
    <col min="16131" max="16131" width="12.85546875" style="46" bestFit="1" customWidth="1"/>
    <col min="16132" max="16132" width="15.28515625" style="46"/>
    <col min="16133" max="16133" width="22.5703125" style="46" bestFit="1" customWidth="1"/>
    <col min="16134" max="16134" width="13.42578125" style="46" bestFit="1" customWidth="1"/>
    <col min="16135" max="16135" width="10.140625" style="46" bestFit="1" customWidth="1"/>
    <col min="16136" max="16136" width="19.7109375" style="46" bestFit="1" customWidth="1"/>
    <col min="16137" max="16137" width="14" style="46" bestFit="1" customWidth="1"/>
    <col min="16138" max="16138" width="15.28515625" style="46"/>
    <col min="16139" max="16140" width="11.7109375" style="46" bestFit="1" customWidth="1"/>
    <col min="16141" max="16141" width="13.28515625" style="46" bestFit="1" customWidth="1"/>
    <col min="16142" max="16384" width="15.28515625" style="46"/>
  </cols>
  <sheetData>
    <row r="1" spans="1:13" s="41" customFormat="1" x14ac:dyDescent="0.25">
      <c r="A1" s="36" t="s">
        <v>51</v>
      </c>
      <c r="B1" s="36" t="s">
        <v>52</v>
      </c>
      <c r="C1" s="37" t="s">
        <v>56</v>
      </c>
      <c r="D1" s="36" t="s">
        <v>57</v>
      </c>
      <c r="E1" s="38" t="s">
        <v>58</v>
      </c>
      <c r="F1" s="36" t="s">
        <v>62</v>
      </c>
      <c r="G1" s="36" t="s">
        <v>63</v>
      </c>
      <c r="H1" s="54" t="s">
        <v>64</v>
      </c>
      <c r="I1" s="54" t="s">
        <v>65</v>
      </c>
      <c r="J1" s="54" t="s">
        <v>98</v>
      </c>
      <c r="K1" s="55" t="s">
        <v>57</v>
      </c>
      <c r="L1" s="55" t="s">
        <v>62</v>
      </c>
      <c r="M1" s="55" t="s">
        <v>50</v>
      </c>
    </row>
    <row r="2" spans="1:13" s="41" customFormat="1" hidden="1" x14ac:dyDescent="0.25">
      <c r="A2" s="36"/>
      <c r="B2" s="36"/>
      <c r="C2" s="37"/>
      <c r="D2" s="36"/>
      <c r="E2" s="38"/>
      <c r="F2" s="36"/>
      <c r="G2" s="36"/>
      <c r="H2" s="56"/>
      <c r="I2" s="55"/>
      <c r="J2" s="54"/>
      <c r="K2" s="55" t="s">
        <v>84</v>
      </c>
      <c r="L2" s="55" t="s">
        <v>44</v>
      </c>
      <c r="M2" s="55" t="s">
        <v>16</v>
      </c>
    </row>
    <row r="3" spans="1:13" x14ac:dyDescent="0.25">
      <c r="A3" s="61"/>
      <c r="B3" s="61"/>
      <c r="C3" s="66"/>
      <c r="D3" s="61"/>
      <c r="E3" s="62"/>
      <c r="F3" s="44" t="str">
        <f t="shared" ref="F3:F34" ca="1" si="0">IF(B3="","",IF(((TODAY()-C3)/365)&lt;16,"Junior","Senior"))</f>
        <v/>
      </c>
      <c r="G3" s="45">
        <f ca="1">IF(F3="Senior",10)+IF(F3="Junior",0)</f>
        <v>0</v>
      </c>
      <c r="H3" s="56">
        <v>44378</v>
      </c>
      <c r="I3" s="55">
        <v>0</v>
      </c>
      <c r="J3" s="99">
        <f ca="1">COUNTIF(F3,"SENIOR")</f>
        <v>0</v>
      </c>
      <c r="K3" s="55" t="s">
        <v>87</v>
      </c>
      <c r="L3" s="55" t="s">
        <v>46</v>
      </c>
      <c r="M3" s="55">
        <f ca="1">COUNTIF(F3,"JUNIOR")</f>
        <v>0</v>
      </c>
    </row>
    <row r="4" spans="1:13" x14ac:dyDescent="0.25">
      <c r="A4" s="61"/>
      <c r="B4" s="61"/>
      <c r="C4" s="66"/>
      <c r="D4" s="61"/>
      <c r="E4" s="62"/>
      <c r="F4" s="44" t="str">
        <f t="shared" ca="1" si="0"/>
        <v/>
      </c>
      <c r="G4" s="45">
        <f t="shared" ref="G4:G67" ca="1" si="1">IF(F4="Senior",10)+IF(F4="Junior",0)</f>
        <v>0</v>
      </c>
      <c r="H4" s="56">
        <v>44378</v>
      </c>
      <c r="I4" s="55">
        <v>0</v>
      </c>
      <c r="J4" s="99">
        <f t="shared" ref="J4:J67" ca="1" si="2">COUNTIF(F4,"SENIOR")</f>
        <v>0</v>
      </c>
      <c r="M4" s="55">
        <f t="shared" ref="M4:M67" ca="1" si="3">COUNTIF(F4,"JUNIOR")</f>
        <v>0</v>
      </c>
    </row>
    <row r="5" spans="1:13" x14ac:dyDescent="0.25">
      <c r="A5" s="61"/>
      <c r="B5" s="61"/>
      <c r="C5" s="66"/>
      <c r="D5" s="61"/>
      <c r="E5" s="62"/>
      <c r="F5" s="44" t="str">
        <f t="shared" ca="1" si="0"/>
        <v/>
      </c>
      <c r="G5" s="45">
        <f t="shared" ca="1" si="1"/>
        <v>0</v>
      </c>
      <c r="H5" s="56">
        <v>44378</v>
      </c>
      <c r="I5" s="55">
        <v>0</v>
      </c>
      <c r="J5" s="99">
        <f t="shared" ca="1" si="2"/>
        <v>0</v>
      </c>
      <c r="M5" s="55">
        <f t="shared" ca="1" si="3"/>
        <v>0</v>
      </c>
    </row>
    <row r="6" spans="1:13" x14ac:dyDescent="0.25">
      <c r="A6" s="61"/>
      <c r="B6" s="61"/>
      <c r="C6" s="66"/>
      <c r="D6" s="61"/>
      <c r="E6" s="62"/>
      <c r="F6" s="44" t="str">
        <f t="shared" ca="1" si="0"/>
        <v/>
      </c>
      <c r="G6" s="45">
        <f t="shared" ca="1" si="1"/>
        <v>0</v>
      </c>
      <c r="H6" s="56">
        <v>44378</v>
      </c>
      <c r="I6" s="55">
        <v>0</v>
      </c>
      <c r="J6" s="99">
        <f t="shared" ca="1" si="2"/>
        <v>0</v>
      </c>
      <c r="M6" s="55">
        <f t="shared" ca="1" si="3"/>
        <v>0</v>
      </c>
    </row>
    <row r="7" spans="1:13" x14ac:dyDescent="0.25">
      <c r="A7" s="61"/>
      <c r="B7" s="61"/>
      <c r="C7" s="66"/>
      <c r="D7" s="61"/>
      <c r="E7" s="62"/>
      <c r="F7" s="44" t="str">
        <f t="shared" ca="1" si="0"/>
        <v/>
      </c>
      <c r="G7" s="45">
        <f t="shared" ca="1" si="1"/>
        <v>0</v>
      </c>
      <c r="H7" s="56">
        <v>44378</v>
      </c>
      <c r="I7" s="55">
        <v>0</v>
      </c>
      <c r="J7" s="99">
        <f t="shared" ca="1" si="2"/>
        <v>0</v>
      </c>
      <c r="M7" s="55">
        <f t="shared" ca="1" si="3"/>
        <v>0</v>
      </c>
    </row>
    <row r="8" spans="1:13" x14ac:dyDescent="0.25">
      <c r="A8" s="61"/>
      <c r="B8" s="61"/>
      <c r="C8" s="66"/>
      <c r="D8" s="61"/>
      <c r="E8" s="62"/>
      <c r="F8" s="44" t="str">
        <f t="shared" ca="1" si="0"/>
        <v/>
      </c>
      <c r="G8" s="45">
        <f t="shared" ca="1" si="1"/>
        <v>0</v>
      </c>
      <c r="H8" s="56">
        <v>44378</v>
      </c>
      <c r="I8" s="55">
        <v>0</v>
      </c>
      <c r="J8" s="99">
        <f t="shared" ca="1" si="2"/>
        <v>0</v>
      </c>
      <c r="M8" s="55">
        <f t="shared" ca="1" si="3"/>
        <v>0</v>
      </c>
    </row>
    <row r="9" spans="1:13" x14ac:dyDescent="0.25">
      <c r="A9" s="61"/>
      <c r="B9" s="61"/>
      <c r="C9" s="66"/>
      <c r="D9" s="61"/>
      <c r="E9" s="62"/>
      <c r="F9" s="44" t="str">
        <f t="shared" ca="1" si="0"/>
        <v/>
      </c>
      <c r="G9" s="45">
        <f t="shared" ca="1" si="1"/>
        <v>0</v>
      </c>
      <c r="H9" s="56">
        <v>44378</v>
      </c>
      <c r="I9" s="55">
        <v>0</v>
      </c>
      <c r="J9" s="99">
        <f t="shared" ca="1" si="2"/>
        <v>0</v>
      </c>
      <c r="M9" s="55">
        <f t="shared" ca="1" si="3"/>
        <v>0</v>
      </c>
    </row>
    <row r="10" spans="1:13" x14ac:dyDescent="0.25">
      <c r="A10" s="61"/>
      <c r="B10" s="61"/>
      <c r="C10" s="66"/>
      <c r="D10" s="61"/>
      <c r="E10" s="62"/>
      <c r="F10" s="44" t="str">
        <f t="shared" ca="1" si="0"/>
        <v/>
      </c>
      <c r="G10" s="45">
        <f t="shared" ca="1" si="1"/>
        <v>0</v>
      </c>
      <c r="H10" s="56">
        <v>44378</v>
      </c>
      <c r="I10" s="55">
        <v>0</v>
      </c>
      <c r="J10" s="99">
        <f t="shared" ca="1" si="2"/>
        <v>0</v>
      </c>
      <c r="M10" s="55">
        <f t="shared" ca="1" si="3"/>
        <v>0</v>
      </c>
    </row>
    <row r="11" spans="1:13" x14ac:dyDescent="0.25">
      <c r="A11" s="61"/>
      <c r="B11" s="61"/>
      <c r="C11" s="66"/>
      <c r="D11" s="61"/>
      <c r="E11" s="62"/>
      <c r="F11" s="44" t="str">
        <f t="shared" ca="1" si="0"/>
        <v/>
      </c>
      <c r="G11" s="45">
        <f t="shared" ca="1" si="1"/>
        <v>0</v>
      </c>
      <c r="H11" s="56">
        <v>44378</v>
      </c>
      <c r="I11" s="55">
        <v>0</v>
      </c>
      <c r="J11" s="99">
        <f t="shared" ca="1" si="2"/>
        <v>0</v>
      </c>
      <c r="M11" s="55">
        <f t="shared" ca="1" si="3"/>
        <v>0</v>
      </c>
    </row>
    <row r="12" spans="1:13" x14ac:dyDescent="0.25">
      <c r="A12" s="61"/>
      <c r="B12" s="61"/>
      <c r="C12" s="66"/>
      <c r="D12" s="61"/>
      <c r="E12" s="62"/>
      <c r="F12" s="44" t="str">
        <f t="shared" ca="1" si="0"/>
        <v/>
      </c>
      <c r="G12" s="45">
        <f t="shared" ca="1" si="1"/>
        <v>0</v>
      </c>
      <c r="H12" s="56">
        <v>44378</v>
      </c>
      <c r="I12" s="55">
        <v>0</v>
      </c>
      <c r="J12" s="99">
        <f t="shared" ca="1" si="2"/>
        <v>0</v>
      </c>
      <c r="M12" s="55">
        <f t="shared" ca="1" si="3"/>
        <v>0</v>
      </c>
    </row>
    <row r="13" spans="1:13" x14ac:dyDescent="0.25">
      <c r="A13" s="61"/>
      <c r="B13" s="61"/>
      <c r="C13" s="66"/>
      <c r="D13" s="61"/>
      <c r="E13" s="62"/>
      <c r="F13" s="44" t="str">
        <f t="shared" ca="1" si="0"/>
        <v/>
      </c>
      <c r="G13" s="45">
        <f t="shared" ca="1" si="1"/>
        <v>0</v>
      </c>
      <c r="H13" s="56">
        <v>44378</v>
      </c>
      <c r="I13" s="55">
        <v>0</v>
      </c>
      <c r="J13" s="99">
        <f t="shared" ca="1" si="2"/>
        <v>0</v>
      </c>
      <c r="M13" s="55">
        <f t="shared" ca="1" si="3"/>
        <v>0</v>
      </c>
    </row>
    <row r="14" spans="1:13" x14ac:dyDescent="0.25">
      <c r="A14" s="61"/>
      <c r="B14" s="61"/>
      <c r="C14" s="66"/>
      <c r="D14" s="61"/>
      <c r="E14" s="62"/>
      <c r="F14" s="44" t="str">
        <f t="shared" ca="1" si="0"/>
        <v/>
      </c>
      <c r="G14" s="45">
        <f t="shared" ca="1" si="1"/>
        <v>0</v>
      </c>
      <c r="H14" s="56">
        <v>44378</v>
      </c>
      <c r="I14" s="55">
        <v>0</v>
      </c>
      <c r="J14" s="99">
        <f t="shared" ca="1" si="2"/>
        <v>0</v>
      </c>
      <c r="M14" s="55">
        <f t="shared" ca="1" si="3"/>
        <v>0</v>
      </c>
    </row>
    <row r="15" spans="1:13" x14ac:dyDescent="0.25">
      <c r="A15" s="61"/>
      <c r="B15" s="61"/>
      <c r="C15" s="66"/>
      <c r="D15" s="61"/>
      <c r="E15" s="62"/>
      <c r="F15" s="44" t="str">
        <f t="shared" ca="1" si="0"/>
        <v/>
      </c>
      <c r="G15" s="45">
        <f t="shared" ca="1" si="1"/>
        <v>0</v>
      </c>
      <c r="H15" s="56">
        <v>44378</v>
      </c>
      <c r="I15" s="55">
        <v>0</v>
      </c>
      <c r="J15" s="99">
        <f t="shared" ca="1" si="2"/>
        <v>0</v>
      </c>
      <c r="M15" s="55">
        <f t="shared" ca="1" si="3"/>
        <v>0</v>
      </c>
    </row>
    <row r="16" spans="1:13" x14ac:dyDescent="0.25">
      <c r="A16" s="61"/>
      <c r="B16" s="61"/>
      <c r="C16" s="66"/>
      <c r="D16" s="61"/>
      <c r="E16" s="62"/>
      <c r="F16" s="44" t="str">
        <f t="shared" ca="1" si="0"/>
        <v/>
      </c>
      <c r="G16" s="45">
        <f t="shared" ca="1" si="1"/>
        <v>0</v>
      </c>
      <c r="H16" s="56">
        <v>44378</v>
      </c>
      <c r="I16" s="55">
        <v>0</v>
      </c>
      <c r="J16" s="99">
        <f t="shared" ca="1" si="2"/>
        <v>0</v>
      </c>
      <c r="M16" s="55">
        <f t="shared" ca="1" si="3"/>
        <v>0</v>
      </c>
    </row>
    <row r="17" spans="1:13" x14ac:dyDescent="0.25">
      <c r="A17" s="61"/>
      <c r="B17" s="61"/>
      <c r="C17" s="66"/>
      <c r="D17" s="61"/>
      <c r="E17" s="62"/>
      <c r="F17" s="44" t="str">
        <f t="shared" ca="1" si="0"/>
        <v/>
      </c>
      <c r="G17" s="45">
        <f t="shared" ca="1" si="1"/>
        <v>0</v>
      </c>
      <c r="H17" s="56">
        <v>44378</v>
      </c>
      <c r="I17" s="55">
        <v>0</v>
      </c>
      <c r="J17" s="99">
        <f t="shared" ca="1" si="2"/>
        <v>0</v>
      </c>
      <c r="M17" s="55">
        <f t="shared" ca="1" si="3"/>
        <v>0</v>
      </c>
    </row>
    <row r="18" spans="1:13" x14ac:dyDescent="0.25">
      <c r="A18" s="61"/>
      <c r="B18" s="61"/>
      <c r="C18" s="66"/>
      <c r="D18" s="61"/>
      <c r="E18" s="62"/>
      <c r="F18" s="44" t="str">
        <f t="shared" ca="1" si="0"/>
        <v/>
      </c>
      <c r="G18" s="45">
        <f t="shared" ca="1" si="1"/>
        <v>0</v>
      </c>
      <c r="H18" s="56">
        <v>44378</v>
      </c>
      <c r="I18" s="55">
        <v>0</v>
      </c>
      <c r="J18" s="99">
        <f t="shared" ca="1" si="2"/>
        <v>0</v>
      </c>
      <c r="M18" s="55">
        <f t="shared" ca="1" si="3"/>
        <v>0</v>
      </c>
    </row>
    <row r="19" spans="1:13" x14ac:dyDescent="0.25">
      <c r="A19" s="61"/>
      <c r="B19" s="61"/>
      <c r="C19" s="66"/>
      <c r="D19" s="61"/>
      <c r="E19" s="62"/>
      <c r="F19" s="44" t="str">
        <f t="shared" ca="1" si="0"/>
        <v/>
      </c>
      <c r="G19" s="45">
        <f t="shared" ca="1" si="1"/>
        <v>0</v>
      </c>
      <c r="H19" s="56">
        <v>44378</v>
      </c>
      <c r="I19" s="55">
        <v>0</v>
      </c>
      <c r="J19" s="99">
        <f t="shared" ca="1" si="2"/>
        <v>0</v>
      </c>
      <c r="M19" s="55">
        <f t="shared" ca="1" si="3"/>
        <v>0</v>
      </c>
    </row>
    <row r="20" spans="1:13" x14ac:dyDescent="0.25">
      <c r="A20" s="61"/>
      <c r="B20" s="61"/>
      <c r="C20" s="66"/>
      <c r="D20" s="61"/>
      <c r="E20" s="62"/>
      <c r="F20" s="44" t="str">
        <f t="shared" ca="1" si="0"/>
        <v/>
      </c>
      <c r="G20" s="45">
        <f t="shared" ca="1" si="1"/>
        <v>0</v>
      </c>
      <c r="H20" s="56">
        <v>44378</v>
      </c>
      <c r="I20" s="55">
        <v>0</v>
      </c>
      <c r="J20" s="99">
        <f t="shared" ca="1" si="2"/>
        <v>0</v>
      </c>
      <c r="M20" s="55">
        <f t="shared" ca="1" si="3"/>
        <v>0</v>
      </c>
    </row>
    <row r="21" spans="1:13" x14ac:dyDescent="0.25">
      <c r="A21" s="61"/>
      <c r="B21" s="61"/>
      <c r="C21" s="66"/>
      <c r="D21" s="61"/>
      <c r="E21" s="62"/>
      <c r="F21" s="44" t="str">
        <f t="shared" ca="1" si="0"/>
        <v/>
      </c>
      <c r="G21" s="45">
        <f t="shared" ca="1" si="1"/>
        <v>0</v>
      </c>
      <c r="H21" s="56">
        <v>44378</v>
      </c>
      <c r="I21" s="55">
        <v>0</v>
      </c>
      <c r="J21" s="99">
        <f t="shared" ca="1" si="2"/>
        <v>0</v>
      </c>
      <c r="M21" s="55">
        <f t="shared" ca="1" si="3"/>
        <v>0</v>
      </c>
    </row>
    <row r="22" spans="1:13" x14ac:dyDescent="0.25">
      <c r="A22" s="61"/>
      <c r="B22" s="61"/>
      <c r="C22" s="66"/>
      <c r="D22" s="61"/>
      <c r="E22" s="62"/>
      <c r="F22" s="44" t="str">
        <f t="shared" ca="1" si="0"/>
        <v/>
      </c>
      <c r="G22" s="45">
        <f t="shared" ca="1" si="1"/>
        <v>0</v>
      </c>
      <c r="H22" s="56">
        <v>44378</v>
      </c>
      <c r="I22" s="55">
        <v>0</v>
      </c>
      <c r="J22" s="99">
        <f t="shared" ca="1" si="2"/>
        <v>0</v>
      </c>
      <c r="M22" s="55">
        <f t="shared" ca="1" si="3"/>
        <v>0</v>
      </c>
    </row>
    <row r="23" spans="1:13" x14ac:dyDescent="0.25">
      <c r="A23" s="61"/>
      <c r="B23" s="61"/>
      <c r="C23" s="66"/>
      <c r="D23" s="61"/>
      <c r="E23" s="62"/>
      <c r="F23" s="44" t="str">
        <f t="shared" ca="1" si="0"/>
        <v/>
      </c>
      <c r="G23" s="45">
        <f t="shared" ca="1" si="1"/>
        <v>0</v>
      </c>
      <c r="H23" s="56">
        <v>44378</v>
      </c>
      <c r="I23" s="55">
        <v>0</v>
      </c>
      <c r="J23" s="99">
        <f t="shared" ca="1" si="2"/>
        <v>0</v>
      </c>
      <c r="M23" s="55">
        <f t="shared" ca="1" si="3"/>
        <v>0</v>
      </c>
    </row>
    <row r="24" spans="1:13" x14ac:dyDescent="0.25">
      <c r="A24" s="61"/>
      <c r="B24" s="61"/>
      <c r="C24" s="66"/>
      <c r="D24" s="61"/>
      <c r="E24" s="62"/>
      <c r="F24" s="44" t="str">
        <f t="shared" ca="1" si="0"/>
        <v/>
      </c>
      <c r="G24" s="45">
        <f t="shared" ca="1" si="1"/>
        <v>0</v>
      </c>
      <c r="H24" s="56">
        <v>44378</v>
      </c>
      <c r="I24" s="55">
        <v>0</v>
      </c>
      <c r="J24" s="99">
        <f t="shared" ca="1" si="2"/>
        <v>0</v>
      </c>
      <c r="M24" s="55">
        <f t="shared" ca="1" si="3"/>
        <v>0</v>
      </c>
    </row>
    <row r="25" spans="1:13" x14ac:dyDescent="0.25">
      <c r="A25" s="61"/>
      <c r="B25" s="61"/>
      <c r="C25" s="66"/>
      <c r="D25" s="61"/>
      <c r="E25" s="62"/>
      <c r="F25" s="44" t="str">
        <f t="shared" ca="1" si="0"/>
        <v/>
      </c>
      <c r="G25" s="45">
        <f t="shared" ca="1" si="1"/>
        <v>0</v>
      </c>
      <c r="H25" s="56">
        <v>44378</v>
      </c>
      <c r="I25" s="55">
        <v>0</v>
      </c>
      <c r="J25" s="99">
        <f t="shared" ca="1" si="2"/>
        <v>0</v>
      </c>
      <c r="M25" s="55">
        <f t="shared" ca="1" si="3"/>
        <v>0</v>
      </c>
    </row>
    <row r="26" spans="1:13" x14ac:dyDescent="0.25">
      <c r="A26" s="61"/>
      <c r="B26" s="61"/>
      <c r="C26" s="66"/>
      <c r="D26" s="61"/>
      <c r="E26" s="62"/>
      <c r="F26" s="44" t="str">
        <f t="shared" ca="1" si="0"/>
        <v/>
      </c>
      <c r="G26" s="45">
        <f t="shared" ca="1" si="1"/>
        <v>0</v>
      </c>
      <c r="H26" s="56">
        <v>44378</v>
      </c>
      <c r="I26" s="55">
        <v>0</v>
      </c>
      <c r="J26" s="99">
        <f t="shared" ca="1" si="2"/>
        <v>0</v>
      </c>
      <c r="M26" s="55">
        <f t="shared" ca="1" si="3"/>
        <v>0</v>
      </c>
    </row>
    <row r="27" spans="1:13" x14ac:dyDescent="0.25">
      <c r="A27" s="61"/>
      <c r="B27" s="61"/>
      <c r="C27" s="66"/>
      <c r="D27" s="61"/>
      <c r="E27" s="62"/>
      <c r="F27" s="44" t="str">
        <f t="shared" ca="1" si="0"/>
        <v/>
      </c>
      <c r="G27" s="45">
        <f t="shared" ca="1" si="1"/>
        <v>0</v>
      </c>
      <c r="H27" s="56">
        <v>44378</v>
      </c>
      <c r="I27" s="55">
        <v>0</v>
      </c>
      <c r="J27" s="99">
        <f t="shared" ca="1" si="2"/>
        <v>0</v>
      </c>
      <c r="M27" s="55">
        <f t="shared" ca="1" si="3"/>
        <v>0</v>
      </c>
    </row>
    <row r="28" spans="1:13" x14ac:dyDescent="0.25">
      <c r="A28" s="61"/>
      <c r="B28" s="61"/>
      <c r="C28" s="66"/>
      <c r="D28" s="61"/>
      <c r="E28" s="62"/>
      <c r="F28" s="44" t="str">
        <f t="shared" ca="1" si="0"/>
        <v/>
      </c>
      <c r="G28" s="45">
        <f t="shared" ca="1" si="1"/>
        <v>0</v>
      </c>
      <c r="H28" s="56">
        <v>44378</v>
      </c>
      <c r="I28" s="55">
        <v>0</v>
      </c>
      <c r="J28" s="99">
        <f t="shared" ca="1" si="2"/>
        <v>0</v>
      </c>
      <c r="M28" s="55">
        <f t="shared" ca="1" si="3"/>
        <v>0</v>
      </c>
    </row>
    <row r="29" spans="1:13" x14ac:dyDescent="0.25">
      <c r="A29" s="61"/>
      <c r="B29" s="61"/>
      <c r="C29" s="66"/>
      <c r="D29" s="61"/>
      <c r="E29" s="62"/>
      <c r="F29" s="44" t="str">
        <f t="shared" ca="1" si="0"/>
        <v/>
      </c>
      <c r="G29" s="45">
        <f t="shared" ca="1" si="1"/>
        <v>0</v>
      </c>
      <c r="H29" s="56">
        <v>44378</v>
      </c>
      <c r="I29" s="55">
        <v>0</v>
      </c>
      <c r="J29" s="99">
        <f t="shared" ca="1" si="2"/>
        <v>0</v>
      </c>
      <c r="M29" s="55">
        <f t="shared" ca="1" si="3"/>
        <v>0</v>
      </c>
    </row>
    <row r="30" spans="1:13" x14ac:dyDescent="0.25">
      <c r="A30" s="61"/>
      <c r="B30" s="61"/>
      <c r="C30" s="66"/>
      <c r="D30" s="61"/>
      <c r="E30" s="62"/>
      <c r="F30" s="44" t="str">
        <f t="shared" ca="1" si="0"/>
        <v/>
      </c>
      <c r="G30" s="45">
        <f t="shared" ca="1" si="1"/>
        <v>0</v>
      </c>
      <c r="H30" s="56">
        <v>44378</v>
      </c>
      <c r="I30" s="55">
        <v>0</v>
      </c>
      <c r="J30" s="99">
        <f t="shared" ca="1" si="2"/>
        <v>0</v>
      </c>
      <c r="M30" s="55">
        <f t="shared" ca="1" si="3"/>
        <v>0</v>
      </c>
    </row>
    <row r="31" spans="1:13" x14ac:dyDescent="0.25">
      <c r="A31" s="61"/>
      <c r="B31" s="61"/>
      <c r="C31" s="66"/>
      <c r="D31" s="61"/>
      <c r="E31" s="62"/>
      <c r="F31" s="44" t="str">
        <f t="shared" ca="1" si="0"/>
        <v/>
      </c>
      <c r="G31" s="45">
        <f t="shared" ca="1" si="1"/>
        <v>0</v>
      </c>
      <c r="H31" s="56">
        <v>44378</v>
      </c>
      <c r="I31" s="55">
        <v>0</v>
      </c>
      <c r="J31" s="99">
        <f t="shared" ca="1" si="2"/>
        <v>0</v>
      </c>
      <c r="M31" s="55">
        <f t="shared" ca="1" si="3"/>
        <v>0</v>
      </c>
    </row>
    <row r="32" spans="1:13" x14ac:dyDescent="0.25">
      <c r="A32" s="61"/>
      <c r="B32" s="61"/>
      <c r="C32" s="66"/>
      <c r="D32" s="61"/>
      <c r="E32" s="62"/>
      <c r="F32" s="44" t="str">
        <f t="shared" ca="1" si="0"/>
        <v/>
      </c>
      <c r="G32" s="45">
        <f t="shared" ca="1" si="1"/>
        <v>0</v>
      </c>
      <c r="H32" s="56">
        <v>44378</v>
      </c>
      <c r="I32" s="55">
        <v>0</v>
      </c>
      <c r="J32" s="99">
        <f t="shared" ca="1" si="2"/>
        <v>0</v>
      </c>
      <c r="M32" s="55">
        <f t="shared" ca="1" si="3"/>
        <v>0</v>
      </c>
    </row>
    <row r="33" spans="1:13" x14ac:dyDescent="0.25">
      <c r="A33" s="61"/>
      <c r="B33" s="61"/>
      <c r="C33" s="66"/>
      <c r="D33" s="61"/>
      <c r="E33" s="62"/>
      <c r="F33" s="44" t="str">
        <f t="shared" ca="1" si="0"/>
        <v/>
      </c>
      <c r="G33" s="45">
        <f t="shared" ca="1" si="1"/>
        <v>0</v>
      </c>
      <c r="H33" s="56">
        <v>44378</v>
      </c>
      <c r="I33" s="55">
        <v>0</v>
      </c>
      <c r="J33" s="99">
        <f t="shared" ca="1" si="2"/>
        <v>0</v>
      </c>
      <c r="M33" s="55">
        <f t="shared" ca="1" si="3"/>
        <v>0</v>
      </c>
    </row>
    <row r="34" spans="1:13" x14ac:dyDescent="0.25">
      <c r="A34" s="61"/>
      <c r="B34" s="61"/>
      <c r="C34" s="66"/>
      <c r="D34" s="61"/>
      <c r="E34" s="62"/>
      <c r="F34" s="44" t="str">
        <f t="shared" ca="1" si="0"/>
        <v/>
      </c>
      <c r="G34" s="45">
        <f t="shared" ca="1" si="1"/>
        <v>0</v>
      </c>
      <c r="H34" s="56">
        <v>44378</v>
      </c>
      <c r="I34" s="55">
        <v>0</v>
      </c>
      <c r="J34" s="99">
        <f t="shared" ca="1" si="2"/>
        <v>0</v>
      </c>
      <c r="M34" s="55">
        <f t="shared" ca="1" si="3"/>
        <v>0</v>
      </c>
    </row>
    <row r="35" spans="1:13" x14ac:dyDescent="0.25">
      <c r="A35" s="61"/>
      <c r="B35" s="61"/>
      <c r="C35" s="66"/>
      <c r="D35" s="61"/>
      <c r="E35" s="62"/>
      <c r="F35" s="44" t="str">
        <f t="shared" ref="F35:F66" ca="1" si="4">IF(B35="","",IF(((TODAY()-C35)/365)&lt;16,"Junior","Senior"))</f>
        <v/>
      </c>
      <c r="G35" s="45">
        <f t="shared" ca="1" si="1"/>
        <v>0</v>
      </c>
      <c r="H35" s="56">
        <v>44378</v>
      </c>
      <c r="I35" s="55">
        <v>0</v>
      </c>
      <c r="J35" s="99">
        <f t="shared" ca="1" si="2"/>
        <v>0</v>
      </c>
      <c r="M35" s="55">
        <f t="shared" ca="1" si="3"/>
        <v>0</v>
      </c>
    </row>
    <row r="36" spans="1:13" x14ac:dyDescent="0.25">
      <c r="A36" s="61"/>
      <c r="B36" s="61"/>
      <c r="C36" s="66"/>
      <c r="D36" s="61"/>
      <c r="E36" s="62"/>
      <c r="F36" s="44" t="str">
        <f t="shared" ca="1" si="4"/>
        <v/>
      </c>
      <c r="G36" s="45">
        <f t="shared" ca="1" si="1"/>
        <v>0</v>
      </c>
      <c r="H36" s="56">
        <v>44378</v>
      </c>
      <c r="I36" s="55">
        <v>0</v>
      </c>
      <c r="J36" s="99">
        <f t="shared" ca="1" si="2"/>
        <v>0</v>
      </c>
      <c r="M36" s="55">
        <f t="shared" ca="1" si="3"/>
        <v>0</v>
      </c>
    </row>
    <row r="37" spans="1:13" x14ac:dyDescent="0.25">
      <c r="A37" s="61"/>
      <c r="B37" s="61"/>
      <c r="C37" s="66"/>
      <c r="D37" s="61"/>
      <c r="E37" s="62"/>
      <c r="F37" s="44" t="str">
        <f t="shared" ca="1" si="4"/>
        <v/>
      </c>
      <c r="G37" s="45">
        <f t="shared" ca="1" si="1"/>
        <v>0</v>
      </c>
      <c r="H37" s="56">
        <v>44378</v>
      </c>
      <c r="I37" s="55">
        <v>0</v>
      </c>
      <c r="J37" s="99">
        <f t="shared" ca="1" si="2"/>
        <v>0</v>
      </c>
      <c r="M37" s="55">
        <f t="shared" ca="1" si="3"/>
        <v>0</v>
      </c>
    </row>
    <row r="38" spans="1:13" x14ac:dyDescent="0.25">
      <c r="A38" s="61"/>
      <c r="B38" s="61"/>
      <c r="C38" s="66"/>
      <c r="D38" s="61"/>
      <c r="E38" s="62"/>
      <c r="F38" s="44" t="str">
        <f t="shared" ca="1" si="4"/>
        <v/>
      </c>
      <c r="G38" s="45">
        <f t="shared" ca="1" si="1"/>
        <v>0</v>
      </c>
      <c r="H38" s="56">
        <v>44378</v>
      </c>
      <c r="I38" s="55">
        <v>0</v>
      </c>
      <c r="J38" s="99">
        <f t="shared" ca="1" si="2"/>
        <v>0</v>
      </c>
      <c r="M38" s="55">
        <f t="shared" ca="1" si="3"/>
        <v>0</v>
      </c>
    </row>
    <row r="39" spans="1:13" x14ac:dyDescent="0.25">
      <c r="A39" s="61"/>
      <c r="B39" s="61"/>
      <c r="C39" s="66"/>
      <c r="D39" s="61"/>
      <c r="E39" s="62"/>
      <c r="F39" s="44" t="str">
        <f t="shared" ca="1" si="4"/>
        <v/>
      </c>
      <c r="G39" s="45">
        <f t="shared" ca="1" si="1"/>
        <v>0</v>
      </c>
      <c r="H39" s="56">
        <v>44378</v>
      </c>
      <c r="I39" s="55">
        <v>0</v>
      </c>
      <c r="J39" s="99">
        <f t="shared" ca="1" si="2"/>
        <v>0</v>
      </c>
      <c r="M39" s="55">
        <f t="shared" ca="1" si="3"/>
        <v>0</v>
      </c>
    </row>
    <row r="40" spans="1:13" x14ac:dyDescent="0.25">
      <c r="A40" s="61"/>
      <c r="B40" s="61"/>
      <c r="C40" s="66"/>
      <c r="D40" s="61"/>
      <c r="E40" s="62"/>
      <c r="F40" s="44" t="str">
        <f t="shared" ca="1" si="4"/>
        <v/>
      </c>
      <c r="G40" s="45">
        <f t="shared" ca="1" si="1"/>
        <v>0</v>
      </c>
      <c r="H40" s="56">
        <v>44378</v>
      </c>
      <c r="I40" s="55">
        <v>0</v>
      </c>
      <c r="J40" s="99">
        <f t="shared" ca="1" si="2"/>
        <v>0</v>
      </c>
      <c r="M40" s="55">
        <f t="shared" ca="1" si="3"/>
        <v>0</v>
      </c>
    </row>
    <row r="41" spans="1:13" x14ac:dyDescent="0.25">
      <c r="A41" s="61"/>
      <c r="B41" s="61"/>
      <c r="C41" s="66"/>
      <c r="D41" s="61"/>
      <c r="E41" s="62"/>
      <c r="F41" s="44" t="str">
        <f t="shared" ca="1" si="4"/>
        <v/>
      </c>
      <c r="G41" s="45">
        <f t="shared" ca="1" si="1"/>
        <v>0</v>
      </c>
      <c r="H41" s="56">
        <v>44378</v>
      </c>
      <c r="I41" s="55">
        <v>0</v>
      </c>
      <c r="J41" s="99">
        <f t="shared" ca="1" si="2"/>
        <v>0</v>
      </c>
      <c r="M41" s="55">
        <f t="shared" ca="1" si="3"/>
        <v>0</v>
      </c>
    </row>
    <row r="42" spans="1:13" x14ac:dyDescent="0.25">
      <c r="A42" s="61"/>
      <c r="B42" s="61"/>
      <c r="C42" s="66"/>
      <c r="D42" s="61"/>
      <c r="E42" s="62"/>
      <c r="F42" s="44" t="str">
        <f t="shared" ca="1" si="4"/>
        <v/>
      </c>
      <c r="G42" s="45">
        <f t="shared" ca="1" si="1"/>
        <v>0</v>
      </c>
      <c r="H42" s="56">
        <v>44378</v>
      </c>
      <c r="I42" s="55">
        <v>0</v>
      </c>
      <c r="J42" s="99">
        <f t="shared" ca="1" si="2"/>
        <v>0</v>
      </c>
      <c r="M42" s="55">
        <f t="shared" ca="1" si="3"/>
        <v>0</v>
      </c>
    </row>
    <row r="43" spans="1:13" x14ac:dyDescent="0.25">
      <c r="A43" s="61"/>
      <c r="B43" s="61"/>
      <c r="C43" s="66"/>
      <c r="D43" s="61"/>
      <c r="E43" s="62"/>
      <c r="F43" s="44" t="str">
        <f t="shared" ca="1" si="4"/>
        <v/>
      </c>
      <c r="G43" s="45">
        <f t="shared" ca="1" si="1"/>
        <v>0</v>
      </c>
      <c r="H43" s="56">
        <v>44378</v>
      </c>
      <c r="I43" s="55">
        <v>0</v>
      </c>
      <c r="J43" s="99">
        <f t="shared" ca="1" si="2"/>
        <v>0</v>
      </c>
      <c r="M43" s="55">
        <f t="shared" ca="1" si="3"/>
        <v>0</v>
      </c>
    </row>
    <row r="44" spans="1:13" x14ac:dyDescent="0.25">
      <c r="A44" s="61"/>
      <c r="B44" s="61"/>
      <c r="C44" s="66"/>
      <c r="D44" s="61"/>
      <c r="E44" s="62"/>
      <c r="F44" s="44" t="str">
        <f t="shared" ca="1" si="4"/>
        <v/>
      </c>
      <c r="G44" s="45">
        <f t="shared" ca="1" si="1"/>
        <v>0</v>
      </c>
      <c r="H44" s="56">
        <v>44378</v>
      </c>
      <c r="I44" s="55">
        <v>0</v>
      </c>
      <c r="J44" s="99">
        <f t="shared" ca="1" si="2"/>
        <v>0</v>
      </c>
      <c r="M44" s="55">
        <f t="shared" ca="1" si="3"/>
        <v>0</v>
      </c>
    </row>
    <row r="45" spans="1:13" x14ac:dyDescent="0.25">
      <c r="A45" s="61"/>
      <c r="B45" s="61"/>
      <c r="C45" s="66"/>
      <c r="D45" s="61"/>
      <c r="E45" s="62"/>
      <c r="F45" s="44" t="str">
        <f t="shared" ca="1" si="4"/>
        <v/>
      </c>
      <c r="G45" s="45">
        <f t="shared" ca="1" si="1"/>
        <v>0</v>
      </c>
      <c r="H45" s="56">
        <v>44378</v>
      </c>
      <c r="I45" s="55">
        <v>0</v>
      </c>
      <c r="J45" s="99">
        <f t="shared" ca="1" si="2"/>
        <v>0</v>
      </c>
      <c r="M45" s="55">
        <f t="shared" ca="1" si="3"/>
        <v>0</v>
      </c>
    </row>
    <row r="46" spans="1:13" x14ac:dyDescent="0.25">
      <c r="A46" s="61"/>
      <c r="B46" s="61"/>
      <c r="C46" s="66"/>
      <c r="D46" s="61"/>
      <c r="E46" s="62"/>
      <c r="F46" s="44" t="str">
        <f t="shared" ca="1" si="4"/>
        <v/>
      </c>
      <c r="G46" s="45">
        <f t="shared" ca="1" si="1"/>
        <v>0</v>
      </c>
      <c r="H46" s="56">
        <v>44378</v>
      </c>
      <c r="I46" s="55">
        <v>0</v>
      </c>
      <c r="J46" s="99">
        <f t="shared" ca="1" si="2"/>
        <v>0</v>
      </c>
      <c r="M46" s="55">
        <f t="shared" ca="1" si="3"/>
        <v>0</v>
      </c>
    </row>
    <row r="47" spans="1:13" x14ac:dyDescent="0.25">
      <c r="A47" s="61"/>
      <c r="B47" s="61"/>
      <c r="C47" s="66"/>
      <c r="D47" s="61"/>
      <c r="E47" s="62"/>
      <c r="F47" s="44" t="str">
        <f t="shared" ca="1" si="4"/>
        <v/>
      </c>
      <c r="G47" s="45">
        <f t="shared" ca="1" si="1"/>
        <v>0</v>
      </c>
      <c r="H47" s="56">
        <v>44378</v>
      </c>
      <c r="I47" s="55">
        <v>0</v>
      </c>
      <c r="J47" s="99">
        <f t="shared" ca="1" si="2"/>
        <v>0</v>
      </c>
      <c r="M47" s="55">
        <f t="shared" ca="1" si="3"/>
        <v>0</v>
      </c>
    </row>
    <row r="48" spans="1:13" x14ac:dyDescent="0.25">
      <c r="A48" s="61"/>
      <c r="B48" s="61"/>
      <c r="C48" s="66"/>
      <c r="D48" s="61"/>
      <c r="E48" s="62"/>
      <c r="F48" s="44" t="str">
        <f t="shared" ca="1" si="4"/>
        <v/>
      </c>
      <c r="G48" s="45">
        <f t="shared" ca="1" si="1"/>
        <v>0</v>
      </c>
      <c r="H48" s="56">
        <v>44378</v>
      </c>
      <c r="I48" s="55">
        <v>0</v>
      </c>
      <c r="J48" s="99">
        <f t="shared" ca="1" si="2"/>
        <v>0</v>
      </c>
      <c r="M48" s="55">
        <f t="shared" ca="1" si="3"/>
        <v>0</v>
      </c>
    </row>
    <row r="49" spans="1:13" x14ac:dyDescent="0.25">
      <c r="A49" s="61"/>
      <c r="B49" s="61"/>
      <c r="C49" s="66"/>
      <c r="D49" s="61"/>
      <c r="E49" s="62"/>
      <c r="F49" s="44" t="str">
        <f t="shared" ca="1" si="4"/>
        <v/>
      </c>
      <c r="G49" s="45">
        <f t="shared" ca="1" si="1"/>
        <v>0</v>
      </c>
      <c r="H49" s="56">
        <v>44378</v>
      </c>
      <c r="I49" s="55">
        <v>0</v>
      </c>
      <c r="J49" s="99">
        <f t="shared" ca="1" si="2"/>
        <v>0</v>
      </c>
      <c r="M49" s="55">
        <f t="shared" ca="1" si="3"/>
        <v>0</v>
      </c>
    </row>
    <row r="50" spans="1:13" x14ac:dyDescent="0.25">
      <c r="A50" s="61"/>
      <c r="B50" s="61"/>
      <c r="C50" s="66"/>
      <c r="D50" s="61"/>
      <c r="E50" s="62"/>
      <c r="F50" s="44" t="str">
        <f t="shared" ca="1" si="4"/>
        <v/>
      </c>
      <c r="G50" s="45">
        <f t="shared" ca="1" si="1"/>
        <v>0</v>
      </c>
      <c r="H50" s="56">
        <v>44378</v>
      </c>
      <c r="I50" s="55">
        <v>0</v>
      </c>
      <c r="J50" s="99">
        <f t="shared" ca="1" si="2"/>
        <v>0</v>
      </c>
      <c r="M50" s="55">
        <f t="shared" ca="1" si="3"/>
        <v>0</v>
      </c>
    </row>
    <row r="51" spans="1:13" x14ac:dyDescent="0.25">
      <c r="A51" s="61"/>
      <c r="B51" s="61"/>
      <c r="C51" s="66"/>
      <c r="D51" s="61"/>
      <c r="E51" s="62"/>
      <c r="F51" s="44" t="str">
        <f t="shared" ca="1" si="4"/>
        <v/>
      </c>
      <c r="G51" s="45">
        <f t="shared" ca="1" si="1"/>
        <v>0</v>
      </c>
      <c r="H51" s="56">
        <v>44378</v>
      </c>
      <c r="I51" s="55">
        <v>0</v>
      </c>
      <c r="J51" s="99">
        <f t="shared" ca="1" si="2"/>
        <v>0</v>
      </c>
      <c r="M51" s="55">
        <f t="shared" ca="1" si="3"/>
        <v>0</v>
      </c>
    </row>
    <row r="52" spans="1:13" x14ac:dyDescent="0.25">
      <c r="A52" s="61"/>
      <c r="B52" s="61"/>
      <c r="C52" s="66"/>
      <c r="D52" s="61"/>
      <c r="E52" s="62"/>
      <c r="F52" s="44" t="str">
        <f t="shared" ca="1" si="4"/>
        <v/>
      </c>
      <c r="G52" s="45">
        <f t="shared" ca="1" si="1"/>
        <v>0</v>
      </c>
      <c r="H52" s="56">
        <v>44378</v>
      </c>
      <c r="I52" s="55">
        <v>0</v>
      </c>
      <c r="J52" s="99">
        <f t="shared" ca="1" si="2"/>
        <v>0</v>
      </c>
      <c r="M52" s="55">
        <f t="shared" ca="1" si="3"/>
        <v>0</v>
      </c>
    </row>
    <row r="53" spans="1:13" x14ac:dyDescent="0.25">
      <c r="A53" s="61"/>
      <c r="B53" s="61"/>
      <c r="C53" s="66"/>
      <c r="D53" s="61"/>
      <c r="E53" s="62"/>
      <c r="F53" s="44" t="str">
        <f t="shared" ca="1" si="4"/>
        <v/>
      </c>
      <c r="G53" s="45">
        <f t="shared" ca="1" si="1"/>
        <v>0</v>
      </c>
      <c r="H53" s="56">
        <v>44378</v>
      </c>
      <c r="I53" s="55">
        <v>0</v>
      </c>
      <c r="J53" s="99">
        <f t="shared" ca="1" si="2"/>
        <v>0</v>
      </c>
      <c r="M53" s="55">
        <f t="shared" ca="1" si="3"/>
        <v>0</v>
      </c>
    </row>
    <row r="54" spans="1:13" x14ac:dyDescent="0.25">
      <c r="A54" s="61"/>
      <c r="B54" s="61"/>
      <c r="C54" s="66"/>
      <c r="D54" s="61"/>
      <c r="E54" s="62"/>
      <c r="F54" s="44" t="str">
        <f t="shared" ca="1" si="4"/>
        <v/>
      </c>
      <c r="G54" s="45">
        <f t="shared" ca="1" si="1"/>
        <v>0</v>
      </c>
      <c r="H54" s="56">
        <v>44378</v>
      </c>
      <c r="I54" s="55">
        <v>0</v>
      </c>
      <c r="J54" s="99">
        <f t="shared" ca="1" si="2"/>
        <v>0</v>
      </c>
      <c r="M54" s="55">
        <f t="shared" ca="1" si="3"/>
        <v>0</v>
      </c>
    </row>
    <row r="55" spans="1:13" x14ac:dyDescent="0.25">
      <c r="A55" s="61"/>
      <c r="B55" s="61"/>
      <c r="C55" s="66"/>
      <c r="D55" s="61"/>
      <c r="E55" s="62"/>
      <c r="F55" s="44" t="str">
        <f t="shared" ca="1" si="4"/>
        <v/>
      </c>
      <c r="G55" s="45">
        <f t="shared" ca="1" si="1"/>
        <v>0</v>
      </c>
      <c r="H55" s="56">
        <v>44378</v>
      </c>
      <c r="I55" s="55">
        <v>0</v>
      </c>
      <c r="J55" s="99">
        <f t="shared" ca="1" si="2"/>
        <v>0</v>
      </c>
      <c r="M55" s="55">
        <f t="shared" ca="1" si="3"/>
        <v>0</v>
      </c>
    </row>
    <row r="56" spans="1:13" x14ac:dyDescent="0.25">
      <c r="A56" s="61"/>
      <c r="B56" s="61"/>
      <c r="C56" s="66"/>
      <c r="D56" s="61"/>
      <c r="E56" s="62"/>
      <c r="F56" s="44" t="str">
        <f t="shared" ca="1" si="4"/>
        <v/>
      </c>
      <c r="G56" s="45">
        <f t="shared" ca="1" si="1"/>
        <v>0</v>
      </c>
      <c r="H56" s="56">
        <v>44378</v>
      </c>
      <c r="I56" s="55">
        <v>0</v>
      </c>
      <c r="J56" s="99">
        <f t="shared" ca="1" si="2"/>
        <v>0</v>
      </c>
      <c r="M56" s="55">
        <f t="shared" ca="1" si="3"/>
        <v>0</v>
      </c>
    </row>
    <row r="57" spans="1:13" x14ac:dyDescent="0.25">
      <c r="A57" s="61"/>
      <c r="B57" s="61"/>
      <c r="C57" s="66"/>
      <c r="D57" s="61"/>
      <c r="E57" s="62"/>
      <c r="F57" s="44" t="str">
        <f t="shared" ca="1" si="4"/>
        <v/>
      </c>
      <c r="G57" s="45">
        <f t="shared" ca="1" si="1"/>
        <v>0</v>
      </c>
      <c r="H57" s="56">
        <v>44378</v>
      </c>
      <c r="I57" s="55">
        <v>0</v>
      </c>
      <c r="J57" s="99">
        <f t="shared" ca="1" si="2"/>
        <v>0</v>
      </c>
      <c r="M57" s="55">
        <f t="shared" ca="1" si="3"/>
        <v>0</v>
      </c>
    </row>
    <row r="58" spans="1:13" x14ac:dyDescent="0.25">
      <c r="A58" s="61"/>
      <c r="B58" s="61"/>
      <c r="C58" s="66"/>
      <c r="D58" s="61"/>
      <c r="E58" s="62"/>
      <c r="F58" s="44" t="str">
        <f t="shared" ca="1" si="4"/>
        <v/>
      </c>
      <c r="G58" s="45">
        <f t="shared" ca="1" si="1"/>
        <v>0</v>
      </c>
      <c r="H58" s="56">
        <v>44378</v>
      </c>
      <c r="I58" s="55">
        <v>0</v>
      </c>
      <c r="J58" s="99">
        <f t="shared" ca="1" si="2"/>
        <v>0</v>
      </c>
      <c r="M58" s="55">
        <f t="shared" ca="1" si="3"/>
        <v>0</v>
      </c>
    </row>
    <row r="59" spans="1:13" x14ac:dyDescent="0.25">
      <c r="A59" s="61"/>
      <c r="B59" s="61"/>
      <c r="C59" s="66"/>
      <c r="D59" s="61"/>
      <c r="E59" s="62"/>
      <c r="F59" s="44" t="str">
        <f t="shared" ca="1" si="4"/>
        <v/>
      </c>
      <c r="G59" s="45">
        <f t="shared" ca="1" si="1"/>
        <v>0</v>
      </c>
      <c r="H59" s="56">
        <v>44378</v>
      </c>
      <c r="I59" s="55">
        <v>0</v>
      </c>
      <c r="J59" s="99">
        <f t="shared" ca="1" si="2"/>
        <v>0</v>
      </c>
      <c r="M59" s="55">
        <f t="shared" ca="1" si="3"/>
        <v>0</v>
      </c>
    </row>
    <row r="60" spans="1:13" x14ac:dyDescent="0.25">
      <c r="A60" s="61"/>
      <c r="B60" s="61"/>
      <c r="C60" s="66"/>
      <c r="D60" s="61"/>
      <c r="E60" s="62"/>
      <c r="F60" s="44" t="str">
        <f t="shared" ca="1" si="4"/>
        <v/>
      </c>
      <c r="G60" s="45">
        <f t="shared" ca="1" si="1"/>
        <v>0</v>
      </c>
      <c r="H60" s="56">
        <v>44378</v>
      </c>
      <c r="I60" s="55">
        <v>0</v>
      </c>
      <c r="J60" s="99">
        <f t="shared" ca="1" si="2"/>
        <v>0</v>
      </c>
      <c r="M60" s="55">
        <f t="shared" ca="1" si="3"/>
        <v>0</v>
      </c>
    </row>
    <row r="61" spans="1:13" x14ac:dyDescent="0.25">
      <c r="A61" s="61"/>
      <c r="B61" s="61"/>
      <c r="C61" s="66"/>
      <c r="D61" s="61"/>
      <c r="E61" s="62"/>
      <c r="F61" s="44" t="str">
        <f t="shared" ca="1" si="4"/>
        <v/>
      </c>
      <c r="G61" s="45">
        <f t="shared" ca="1" si="1"/>
        <v>0</v>
      </c>
      <c r="H61" s="56">
        <v>44378</v>
      </c>
      <c r="I61" s="55">
        <v>0</v>
      </c>
      <c r="J61" s="99">
        <f t="shared" ca="1" si="2"/>
        <v>0</v>
      </c>
      <c r="M61" s="55">
        <f t="shared" ca="1" si="3"/>
        <v>0</v>
      </c>
    </row>
    <row r="62" spans="1:13" x14ac:dyDescent="0.25">
      <c r="A62" s="61"/>
      <c r="B62" s="61"/>
      <c r="C62" s="66"/>
      <c r="D62" s="61"/>
      <c r="E62" s="62"/>
      <c r="F62" s="44" t="str">
        <f t="shared" ca="1" si="4"/>
        <v/>
      </c>
      <c r="G62" s="45">
        <f t="shared" ca="1" si="1"/>
        <v>0</v>
      </c>
      <c r="H62" s="56">
        <v>44378</v>
      </c>
      <c r="I62" s="55">
        <v>0</v>
      </c>
      <c r="J62" s="99">
        <f t="shared" ca="1" si="2"/>
        <v>0</v>
      </c>
      <c r="M62" s="55">
        <f t="shared" ca="1" si="3"/>
        <v>0</v>
      </c>
    </row>
    <row r="63" spans="1:13" x14ac:dyDescent="0.25">
      <c r="A63" s="61"/>
      <c r="B63" s="61"/>
      <c r="C63" s="66"/>
      <c r="D63" s="61"/>
      <c r="E63" s="62"/>
      <c r="F63" s="44" t="str">
        <f t="shared" ca="1" si="4"/>
        <v/>
      </c>
      <c r="G63" s="45">
        <f t="shared" ca="1" si="1"/>
        <v>0</v>
      </c>
      <c r="H63" s="56">
        <v>44378</v>
      </c>
      <c r="I63" s="55">
        <v>0</v>
      </c>
      <c r="J63" s="99">
        <f t="shared" ca="1" si="2"/>
        <v>0</v>
      </c>
      <c r="M63" s="55">
        <f t="shared" ca="1" si="3"/>
        <v>0</v>
      </c>
    </row>
    <row r="64" spans="1:13" x14ac:dyDescent="0.25">
      <c r="A64" s="61"/>
      <c r="B64" s="61"/>
      <c r="C64" s="66"/>
      <c r="D64" s="61"/>
      <c r="E64" s="62"/>
      <c r="F64" s="44" t="str">
        <f t="shared" ca="1" si="4"/>
        <v/>
      </c>
      <c r="G64" s="45">
        <f t="shared" ca="1" si="1"/>
        <v>0</v>
      </c>
      <c r="H64" s="56">
        <v>44378</v>
      </c>
      <c r="I64" s="55">
        <v>0</v>
      </c>
      <c r="J64" s="99">
        <f t="shared" ca="1" si="2"/>
        <v>0</v>
      </c>
      <c r="M64" s="55">
        <f t="shared" ca="1" si="3"/>
        <v>0</v>
      </c>
    </row>
    <row r="65" spans="1:13" x14ac:dyDescent="0.25">
      <c r="A65" s="61"/>
      <c r="B65" s="61"/>
      <c r="C65" s="66"/>
      <c r="D65" s="61"/>
      <c r="E65" s="62"/>
      <c r="F65" s="44" t="str">
        <f t="shared" ca="1" si="4"/>
        <v/>
      </c>
      <c r="G65" s="45">
        <f t="shared" ca="1" si="1"/>
        <v>0</v>
      </c>
      <c r="H65" s="56">
        <v>44378</v>
      </c>
      <c r="I65" s="55">
        <v>0</v>
      </c>
      <c r="J65" s="99">
        <f t="shared" ca="1" si="2"/>
        <v>0</v>
      </c>
      <c r="M65" s="55">
        <f t="shared" ca="1" si="3"/>
        <v>0</v>
      </c>
    </row>
    <row r="66" spans="1:13" x14ac:dyDescent="0.25">
      <c r="A66" s="61"/>
      <c r="B66" s="61"/>
      <c r="C66" s="66"/>
      <c r="D66" s="61"/>
      <c r="E66" s="62"/>
      <c r="F66" s="44" t="str">
        <f t="shared" ca="1" si="4"/>
        <v/>
      </c>
      <c r="G66" s="45">
        <f t="shared" ca="1" si="1"/>
        <v>0</v>
      </c>
      <c r="H66" s="56">
        <v>44378</v>
      </c>
      <c r="I66" s="55">
        <v>0</v>
      </c>
      <c r="J66" s="99">
        <f t="shared" ca="1" si="2"/>
        <v>0</v>
      </c>
      <c r="M66" s="55">
        <f t="shared" ca="1" si="3"/>
        <v>0</v>
      </c>
    </row>
    <row r="67" spans="1:13" x14ac:dyDescent="0.25">
      <c r="A67" s="61"/>
      <c r="B67" s="61"/>
      <c r="C67" s="66"/>
      <c r="D67" s="61"/>
      <c r="E67" s="62"/>
      <c r="F67" s="44" t="str">
        <f t="shared" ref="F67:F101" ca="1" si="5">IF(B67="","",IF(((TODAY()-C67)/365)&lt;16,"Junior","Senior"))</f>
        <v/>
      </c>
      <c r="G67" s="45">
        <f t="shared" ca="1" si="1"/>
        <v>0</v>
      </c>
      <c r="H67" s="56">
        <v>44378</v>
      </c>
      <c r="I67" s="55">
        <v>0</v>
      </c>
      <c r="J67" s="99">
        <f t="shared" ca="1" si="2"/>
        <v>0</v>
      </c>
      <c r="M67" s="55">
        <f t="shared" ca="1" si="3"/>
        <v>0</v>
      </c>
    </row>
    <row r="68" spans="1:13" x14ac:dyDescent="0.25">
      <c r="A68" s="61"/>
      <c r="B68" s="61"/>
      <c r="C68" s="66"/>
      <c r="D68" s="61"/>
      <c r="E68" s="62"/>
      <c r="F68" s="44" t="str">
        <f t="shared" ca="1" si="5"/>
        <v/>
      </c>
      <c r="G68" s="45">
        <f t="shared" ref="G68:G100" ca="1" si="6">IF(F68="Senior",10)+IF(F68="Junior",0)</f>
        <v>0</v>
      </c>
      <c r="H68" s="56">
        <v>44378</v>
      </c>
      <c r="I68" s="55">
        <v>0</v>
      </c>
      <c r="J68" s="99">
        <f t="shared" ref="J68:J100" ca="1" si="7">COUNTIF(F68,"SENIOR")</f>
        <v>0</v>
      </c>
      <c r="M68" s="55">
        <f t="shared" ref="M68:M100" ca="1" si="8">COUNTIF(F68,"JUNIOR")</f>
        <v>0</v>
      </c>
    </row>
    <row r="69" spans="1:13" x14ac:dyDescent="0.25">
      <c r="A69" s="61"/>
      <c r="B69" s="61"/>
      <c r="C69" s="66"/>
      <c r="D69" s="61"/>
      <c r="E69" s="62"/>
      <c r="F69" s="44" t="str">
        <f t="shared" ca="1" si="5"/>
        <v/>
      </c>
      <c r="G69" s="45">
        <f t="shared" ca="1" si="6"/>
        <v>0</v>
      </c>
      <c r="H69" s="56">
        <v>44378</v>
      </c>
      <c r="I69" s="55">
        <v>0</v>
      </c>
      <c r="J69" s="99">
        <f t="shared" ca="1" si="7"/>
        <v>0</v>
      </c>
      <c r="M69" s="55">
        <f t="shared" ca="1" si="8"/>
        <v>0</v>
      </c>
    </row>
    <row r="70" spans="1:13" x14ac:dyDescent="0.25">
      <c r="A70" s="61"/>
      <c r="B70" s="61"/>
      <c r="C70" s="66"/>
      <c r="D70" s="61"/>
      <c r="E70" s="62"/>
      <c r="F70" s="44" t="str">
        <f t="shared" ca="1" si="5"/>
        <v/>
      </c>
      <c r="G70" s="45">
        <f t="shared" ca="1" si="6"/>
        <v>0</v>
      </c>
      <c r="H70" s="56">
        <v>44378</v>
      </c>
      <c r="I70" s="55">
        <v>0</v>
      </c>
      <c r="J70" s="99">
        <f t="shared" ca="1" si="7"/>
        <v>0</v>
      </c>
      <c r="M70" s="55">
        <f t="shared" ca="1" si="8"/>
        <v>0</v>
      </c>
    </row>
    <row r="71" spans="1:13" x14ac:dyDescent="0.25">
      <c r="A71" s="61"/>
      <c r="B71" s="61"/>
      <c r="C71" s="66"/>
      <c r="D71" s="61"/>
      <c r="E71" s="62"/>
      <c r="F71" s="44" t="str">
        <f t="shared" ca="1" si="5"/>
        <v/>
      </c>
      <c r="G71" s="45">
        <f t="shared" ca="1" si="6"/>
        <v>0</v>
      </c>
      <c r="H71" s="56">
        <v>44378</v>
      </c>
      <c r="I71" s="55">
        <v>0</v>
      </c>
      <c r="J71" s="99">
        <f t="shared" ca="1" si="7"/>
        <v>0</v>
      </c>
      <c r="M71" s="55">
        <f t="shared" ca="1" si="8"/>
        <v>0</v>
      </c>
    </row>
    <row r="72" spans="1:13" x14ac:dyDescent="0.25">
      <c r="A72" s="61"/>
      <c r="B72" s="61"/>
      <c r="C72" s="66"/>
      <c r="D72" s="61"/>
      <c r="E72" s="62"/>
      <c r="F72" s="44" t="str">
        <f t="shared" ca="1" si="5"/>
        <v/>
      </c>
      <c r="G72" s="45">
        <f t="shared" ca="1" si="6"/>
        <v>0</v>
      </c>
      <c r="H72" s="56">
        <v>44378</v>
      </c>
      <c r="I72" s="55">
        <v>0</v>
      </c>
      <c r="J72" s="99">
        <f t="shared" ca="1" si="7"/>
        <v>0</v>
      </c>
      <c r="M72" s="55">
        <f t="shared" ca="1" si="8"/>
        <v>0</v>
      </c>
    </row>
    <row r="73" spans="1:13" x14ac:dyDescent="0.25">
      <c r="A73" s="61"/>
      <c r="B73" s="61"/>
      <c r="C73" s="66"/>
      <c r="D73" s="61"/>
      <c r="E73" s="62"/>
      <c r="F73" s="44" t="str">
        <f t="shared" ca="1" si="5"/>
        <v/>
      </c>
      <c r="G73" s="45">
        <f t="shared" ca="1" si="6"/>
        <v>0</v>
      </c>
      <c r="H73" s="56">
        <v>44378</v>
      </c>
      <c r="I73" s="55">
        <v>0</v>
      </c>
      <c r="J73" s="99">
        <f t="shared" ca="1" si="7"/>
        <v>0</v>
      </c>
      <c r="M73" s="55">
        <f t="shared" ca="1" si="8"/>
        <v>0</v>
      </c>
    </row>
    <row r="74" spans="1:13" x14ac:dyDescent="0.25">
      <c r="A74" s="61"/>
      <c r="B74" s="61"/>
      <c r="C74" s="66"/>
      <c r="D74" s="61"/>
      <c r="E74" s="62"/>
      <c r="F74" s="44" t="str">
        <f t="shared" ca="1" si="5"/>
        <v/>
      </c>
      <c r="G74" s="45">
        <f t="shared" ca="1" si="6"/>
        <v>0</v>
      </c>
      <c r="H74" s="56">
        <v>44378</v>
      </c>
      <c r="I74" s="55">
        <v>0</v>
      </c>
      <c r="J74" s="99">
        <f t="shared" ca="1" si="7"/>
        <v>0</v>
      </c>
      <c r="M74" s="55">
        <f t="shared" ca="1" si="8"/>
        <v>0</v>
      </c>
    </row>
    <row r="75" spans="1:13" x14ac:dyDescent="0.25">
      <c r="A75" s="61"/>
      <c r="B75" s="61"/>
      <c r="C75" s="66"/>
      <c r="D75" s="61"/>
      <c r="E75" s="62"/>
      <c r="F75" s="44" t="str">
        <f t="shared" ca="1" si="5"/>
        <v/>
      </c>
      <c r="G75" s="45">
        <f t="shared" ca="1" si="6"/>
        <v>0</v>
      </c>
      <c r="H75" s="56">
        <v>44378</v>
      </c>
      <c r="I75" s="55">
        <v>0</v>
      </c>
      <c r="J75" s="99">
        <f t="shared" ca="1" si="7"/>
        <v>0</v>
      </c>
      <c r="M75" s="55">
        <f t="shared" ca="1" si="8"/>
        <v>0</v>
      </c>
    </row>
    <row r="76" spans="1:13" x14ac:dyDescent="0.25">
      <c r="A76" s="61"/>
      <c r="B76" s="61"/>
      <c r="C76" s="66"/>
      <c r="D76" s="61"/>
      <c r="E76" s="62"/>
      <c r="F76" s="44" t="str">
        <f t="shared" ca="1" si="5"/>
        <v/>
      </c>
      <c r="G76" s="45">
        <f t="shared" ca="1" si="6"/>
        <v>0</v>
      </c>
      <c r="H76" s="56">
        <v>44378</v>
      </c>
      <c r="I76" s="55">
        <v>0</v>
      </c>
      <c r="J76" s="99">
        <f t="shared" ca="1" si="7"/>
        <v>0</v>
      </c>
      <c r="M76" s="55">
        <f t="shared" ca="1" si="8"/>
        <v>0</v>
      </c>
    </row>
    <row r="77" spans="1:13" x14ac:dyDescent="0.25">
      <c r="A77" s="61"/>
      <c r="B77" s="61"/>
      <c r="C77" s="66"/>
      <c r="D77" s="61"/>
      <c r="E77" s="62"/>
      <c r="F77" s="44" t="str">
        <f t="shared" ca="1" si="5"/>
        <v/>
      </c>
      <c r="G77" s="45">
        <f t="shared" ca="1" si="6"/>
        <v>0</v>
      </c>
      <c r="H77" s="56">
        <v>44378</v>
      </c>
      <c r="I77" s="55">
        <v>0</v>
      </c>
      <c r="J77" s="99">
        <f t="shared" ca="1" si="7"/>
        <v>0</v>
      </c>
      <c r="M77" s="55">
        <f t="shared" ca="1" si="8"/>
        <v>0</v>
      </c>
    </row>
    <row r="78" spans="1:13" x14ac:dyDescent="0.25">
      <c r="A78" s="61"/>
      <c r="B78" s="61"/>
      <c r="C78" s="66"/>
      <c r="D78" s="61"/>
      <c r="E78" s="62"/>
      <c r="F78" s="44" t="str">
        <f t="shared" ca="1" si="5"/>
        <v/>
      </c>
      <c r="G78" s="45">
        <f t="shared" ca="1" si="6"/>
        <v>0</v>
      </c>
      <c r="H78" s="56">
        <v>44378</v>
      </c>
      <c r="I78" s="55">
        <v>0</v>
      </c>
      <c r="J78" s="99">
        <f t="shared" ca="1" si="7"/>
        <v>0</v>
      </c>
      <c r="M78" s="55">
        <f t="shared" ca="1" si="8"/>
        <v>0</v>
      </c>
    </row>
    <row r="79" spans="1:13" x14ac:dyDescent="0.25">
      <c r="A79" s="61"/>
      <c r="B79" s="61"/>
      <c r="C79" s="66"/>
      <c r="D79" s="61"/>
      <c r="E79" s="62"/>
      <c r="F79" s="44" t="str">
        <f t="shared" ca="1" si="5"/>
        <v/>
      </c>
      <c r="G79" s="45">
        <f t="shared" ca="1" si="6"/>
        <v>0</v>
      </c>
      <c r="H79" s="56">
        <v>44378</v>
      </c>
      <c r="I79" s="55">
        <v>0</v>
      </c>
      <c r="J79" s="99">
        <f t="shared" ca="1" si="7"/>
        <v>0</v>
      </c>
      <c r="M79" s="55">
        <f t="shared" ca="1" si="8"/>
        <v>0</v>
      </c>
    </row>
    <row r="80" spans="1:13" x14ac:dyDescent="0.25">
      <c r="A80" s="61"/>
      <c r="B80" s="61"/>
      <c r="C80" s="66"/>
      <c r="D80" s="61"/>
      <c r="E80" s="62"/>
      <c r="F80" s="44" t="str">
        <f t="shared" ca="1" si="5"/>
        <v/>
      </c>
      <c r="G80" s="45">
        <f t="shared" ca="1" si="6"/>
        <v>0</v>
      </c>
      <c r="H80" s="56">
        <v>44378</v>
      </c>
      <c r="I80" s="55">
        <v>0</v>
      </c>
      <c r="J80" s="99">
        <f t="shared" ca="1" si="7"/>
        <v>0</v>
      </c>
      <c r="M80" s="55">
        <f t="shared" ca="1" si="8"/>
        <v>0</v>
      </c>
    </row>
    <row r="81" spans="1:13" x14ac:dyDescent="0.25">
      <c r="A81" s="61"/>
      <c r="B81" s="61"/>
      <c r="C81" s="66"/>
      <c r="D81" s="61"/>
      <c r="E81" s="62"/>
      <c r="F81" s="44" t="str">
        <f t="shared" ca="1" si="5"/>
        <v/>
      </c>
      <c r="G81" s="45">
        <f t="shared" ca="1" si="6"/>
        <v>0</v>
      </c>
      <c r="H81" s="56">
        <v>44378</v>
      </c>
      <c r="I81" s="55">
        <v>0</v>
      </c>
      <c r="J81" s="99">
        <f t="shared" ca="1" si="7"/>
        <v>0</v>
      </c>
      <c r="M81" s="55">
        <f t="shared" ca="1" si="8"/>
        <v>0</v>
      </c>
    </row>
    <row r="82" spans="1:13" x14ac:dyDescent="0.25">
      <c r="A82" s="61"/>
      <c r="B82" s="61"/>
      <c r="C82" s="66"/>
      <c r="D82" s="61"/>
      <c r="E82" s="62"/>
      <c r="F82" s="44" t="str">
        <f t="shared" ca="1" si="5"/>
        <v/>
      </c>
      <c r="G82" s="45">
        <f t="shared" ca="1" si="6"/>
        <v>0</v>
      </c>
      <c r="H82" s="56">
        <v>44378</v>
      </c>
      <c r="I82" s="55">
        <v>0</v>
      </c>
      <c r="J82" s="99">
        <f t="shared" ca="1" si="7"/>
        <v>0</v>
      </c>
      <c r="M82" s="55">
        <f t="shared" ca="1" si="8"/>
        <v>0</v>
      </c>
    </row>
    <row r="83" spans="1:13" x14ac:dyDescent="0.25">
      <c r="A83" s="61"/>
      <c r="B83" s="61"/>
      <c r="C83" s="66"/>
      <c r="D83" s="61"/>
      <c r="E83" s="62"/>
      <c r="F83" s="44" t="str">
        <f t="shared" ca="1" si="5"/>
        <v/>
      </c>
      <c r="G83" s="45">
        <f t="shared" ca="1" si="6"/>
        <v>0</v>
      </c>
      <c r="H83" s="56">
        <v>44378</v>
      </c>
      <c r="I83" s="55">
        <v>0</v>
      </c>
      <c r="J83" s="99">
        <f t="shared" ca="1" si="7"/>
        <v>0</v>
      </c>
      <c r="M83" s="55">
        <f t="shared" ca="1" si="8"/>
        <v>0</v>
      </c>
    </row>
    <row r="84" spans="1:13" x14ac:dyDescent="0.25">
      <c r="A84" s="61"/>
      <c r="B84" s="61"/>
      <c r="C84" s="66"/>
      <c r="D84" s="61"/>
      <c r="E84" s="62"/>
      <c r="F84" s="44" t="str">
        <f t="shared" ca="1" si="5"/>
        <v/>
      </c>
      <c r="G84" s="45">
        <f t="shared" ca="1" si="6"/>
        <v>0</v>
      </c>
      <c r="H84" s="56">
        <v>44378</v>
      </c>
      <c r="I84" s="55">
        <v>0</v>
      </c>
      <c r="J84" s="99">
        <f t="shared" ca="1" si="7"/>
        <v>0</v>
      </c>
      <c r="M84" s="55">
        <f t="shared" ca="1" si="8"/>
        <v>0</v>
      </c>
    </row>
    <row r="85" spans="1:13" x14ac:dyDescent="0.25">
      <c r="A85" s="61"/>
      <c r="B85" s="61"/>
      <c r="C85" s="66"/>
      <c r="D85" s="61"/>
      <c r="E85" s="62"/>
      <c r="F85" s="44" t="str">
        <f t="shared" ca="1" si="5"/>
        <v/>
      </c>
      <c r="G85" s="45">
        <f t="shared" ca="1" si="6"/>
        <v>0</v>
      </c>
      <c r="H85" s="56">
        <v>44378</v>
      </c>
      <c r="I85" s="55">
        <v>0</v>
      </c>
      <c r="J85" s="99">
        <f t="shared" ca="1" si="7"/>
        <v>0</v>
      </c>
      <c r="M85" s="55">
        <f t="shared" ca="1" si="8"/>
        <v>0</v>
      </c>
    </row>
    <row r="86" spans="1:13" x14ac:dyDescent="0.25">
      <c r="A86" s="61"/>
      <c r="B86" s="61"/>
      <c r="C86" s="66"/>
      <c r="D86" s="61"/>
      <c r="E86" s="62"/>
      <c r="F86" s="44" t="str">
        <f t="shared" ca="1" si="5"/>
        <v/>
      </c>
      <c r="G86" s="45">
        <f t="shared" ca="1" si="6"/>
        <v>0</v>
      </c>
      <c r="H86" s="56">
        <v>44378</v>
      </c>
      <c r="I86" s="55">
        <v>0</v>
      </c>
      <c r="J86" s="99">
        <f t="shared" ca="1" si="7"/>
        <v>0</v>
      </c>
      <c r="M86" s="55">
        <f t="shared" ca="1" si="8"/>
        <v>0</v>
      </c>
    </row>
    <row r="87" spans="1:13" x14ac:dyDescent="0.25">
      <c r="A87" s="61"/>
      <c r="B87" s="61"/>
      <c r="C87" s="66"/>
      <c r="D87" s="61"/>
      <c r="E87" s="62"/>
      <c r="F87" s="44" t="str">
        <f t="shared" ca="1" si="5"/>
        <v/>
      </c>
      <c r="G87" s="45">
        <f t="shared" ca="1" si="6"/>
        <v>0</v>
      </c>
      <c r="H87" s="56">
        <v>44378</v>
      </c>
      <c r="I87" s="55">
        <v>0</v>
      </c>
      <c r="J87" s="99">
        <f t="shared" ca="1" si="7"/>
        <v>0</v>
      </c>
      <c r="M87" s="55">
        <f t="shared" ca="1" si="8"/>
        <v>0</v>
      </c>
    </row>
    <row r="88" spans="1:13" x14ac:dyDescent="0.25">
      <c r="A88" s="61"/>
      <c r="B88" s="61"/>
      <c r="C88" s="66"/>
      <c r="D88" s="61"/>
      <c r="E88" s="62"/>
      <c r="F88" s="44" t="str">
        <f t="shared" ca="1" si="5"/>
        <v/>
      </c>
      <c r="G88" s="45">
        <f t="shared" ca="1" si="6"/>
        <v>0</v>
      </c>
      <c r="H88" s="56">
        <v>44378</v>
      </c>
      <c r="I88" s="55">
        <v>0</v>
      </c>
      <c r="J88" s="99">
        <f t="shared" ca="1" si="7"/>
        <v>0</v>
      </c>
      <c r="M88" s="55">
        <f t="shared" ca="1" si="8"/>
        <v>0</v>
      </c>
    </row>
    <row r="89" spans="1:13" x14ac:dyDescent="0.25">
      <c r="A89" s="61"/>
      <c r="B89" s="61"/>
      <c r="C89" s="66"/>
      <c r="D89" s="61"/>
      <c r="E89" s="62"/>
      <c r="F89" s="44" t="str">
        <f t="shared" ca="1" si="5"/>
        <v/>
      </c>
      <c r="G89" s="45">
        <f t="shared" ca="1" si="6"/>
        <v>0</v>
      </c>
      <c r="H89" s="56">
        <v>44378</v>
      </c>
      <c r="I89" s="55">
        <v>0</v>
      </c>
      <c r="J89" s="99">
        <f t="shared" ca="1" si="7"/>
        <v>0</v>
      </c>
      <c r="M89" s="55">
        <f t="shared" ca="1" si="8"/>
        <v>0</v>
      </c>
    </row>
    <row r="90" spans="1:13" x14ac:dyDescent="0.25">
      <c r="A90" s="61"/>
      <c r="B90" s="61"/>
      <c r="C90" s="66"/>
      <c r="D90" s="61"/>
      <c r="E90" s="62"/>
      <c r="F90" s="44" t="str">
        <f t="shared" ca="1" si="5"/>
        <v/>
      </c>
      <c r="G90" s="45">
        <f t="shared" ca="1" si="6"/>
        <v>0</v>
      </c>
      <c r="H90" s="56">
        <v>44378</v>
      </c>
      <c r="I90" s="55">
        <v>0</v>
      </c>
      <c r="J90" s="99">
        <f t="shared" ca="1" si="7"/>
        <v>0</v>
      </c>
      <c r="M90" s="55">
        <f t="shared" ca="1" si="8"/>
        <v>0</v>
      </c>
    </row>
    <row r="91" spans="1:13" x14ac:dyDescent="0.25">
      <c r="A91" s="61"/>
      <c r="B91" s="61"/>
      <c r="C91" s="66"/>
      <c r="D91" s="61"/>
      <c r="E91" s="62"/>
      <c r="F91" s="44" t="str">
        <f t="shared" ca="1" si="5"/>
        <v/>
      </c>
      <c r="G91" s="45">
        <f t="shared" ca="1" si="6"/>
        <v>0</v>
      </c>
      <c r="H91" s="56">
        <v>44378</v>
      </c>
      <c r="I91" s="55">
        <v>0</v>
      </c>
      <c r="J91" s="99">
        <f t="shared" ca="1" si="7"/>
        <v>0</v>
      </c>
      <c r="M91" s="55">
        <f t="shared" ca="1" si="8"/>
        <v>0</v>
      </c>
    </row>
    <row r="92" spans="1:13" x14ac:dyDescent="0.25">
      <c r="A92" s="61"/>
      <c r="B92" s="61"/>
      <c r="C92" s="66"/>
      <c r="D92" s="61"/>
      <c r="E92" s="62"/>
      <c r="F92" s="44" t="str">
        <f t="shared" ca="1" si="5"/>
        <v/>
      </c>
      <c r="G92" s="45">
        <f t="shared" ca="1" si="6"/>
        <v>0</v>
      </c>
      <c r="H92" s="56">
        <v>44378</v>
      </c>
      <c r="I92" s="55">
        <v>0</v>
      </c>
      <c r="J92" s="99">
        <f t="shared" ca="1" si="7"/>
        <v>0</v>
      </c>
      <c r="M92" s="55">
        <f t="shared" ca="1" si="8"/>
        <v>0</v>
      </c>
    </row>
    <row r="93" spans="1:13" x14ac:dyDescent="0.25">
      <c r="A93" s="61"/>
      <c r="B93" s="61"/>
      <c r="C93" s="66"/>
      <c r="D93" s="61"/>
      <c r="E93" s="62"/>
      <c r="F93" s="44" t="str">
        <f t="shared" ca="1" si="5"/>
        <v/>
      </c>
      <c r="G93" s="45">
        <f t="shared" ca="1" si="6"/>
        <v>0</v>
      </c>
      <c r="H93" s="56">
        <v>44378</v>
      </c>
      <c r="I93" s="55">
        <v>0</v>
      </c>
      <c r="J93" s="99">
        <f t="shared" ca="1" si="7"/>
        <v>0</v>
      </c>
      <c r="M93" s="55">
        <f t="shared" ca="1" si="8"/>
        <v>0</v>
      </c>
    </row>
    <row r="94" spans="1:13" x14ac:dyDescent="0.25">
      <c r="A94" s="61"/>
      <c r="B94" s="61"/>
      <c r="C94" s="66"/>
      <c r="D94" s="61"/>
      <c r="E94" s="62"/>
      <c r="F94" s="44" t="str">
        <f t="shared" ca="1" si="5"/>
        <v/>
      </c>
      <c r="G94" s="45">
        <f t="shared" ca="1" si="6"/>
        <v>0</v>
      </c>
      <c r="H94" s="56">
        <v>44378</v>
      </c>
      <c r="I94" s="55">
        <v>0</v>
      </c>
      <c r="J94" s="99">
        <f t="shared" ca="1" si="7"/>
        <v>0</v>
      </c>
      <c r="M94" s="55">
        <f t="shared" ca="1" si="8"/>
        <v>0</v>
      </c>
    </row>
    <row r="95" spans="1:13" x14ac:dyDescent="0.25">
      <c r="A95" s="61"/>
      <c r="B95" s="61"/>
      <c r="C95" s="66"/>
      <c r="D95" s="61"/>
      <c r="E95" s="62"/>
      <c r="F95" s="44" t="str">
        <f t="shared" ca="1" si="5"/>
        <v/>
      </c>
      <c r="G95" s="45">
        <f t="shared" ca="1" si="6"/>
        <v>0</v>
      </c>
      <c r="H95" s="56">
        <v>44378</v>
      </c>
      <c r="I95" s="55">
        <v>0</v>
      </c>
      <c r="J95" s="99">
        <f t="shared" ca="1" si="7"/>
        <v>0</v>
      </c>
      <c r="M95" s="55">
        <f t="shared" ca="1" si="8"/>
        <v>0</v>
      </c>
    </row>
    <row r="96" spans="1:13" x14ac:dyDescent="0.25">
      <c r="A96" s="61"/>
      <c r="B96" s="61"/>
      <c r="C96" s="66"/>
      <c r="D96" s="61"/>
      <c r="E96" s="62"/>
      <c r="F96" s="44" t="str">
        <f t="shared" ca="1" si="5"/>
        <v/>
      </c>
      <c r="G96" s="45">
        <f t="shared" ca="1" si="6"/>
        <v>0</v>
      </c>
      <c r="H96" s="56">
        <v>44378</v>
      </c>
      <c r="I96" s="55">
        <v>0</v>
      </c>
      <c r="J96" s="99">
        <f t="shared" ca="1" si="7"/>
        <v>0</v>
      </c>
      <c r="M96" s="55">
        <f t="shared" ca="1" si="8"/>
        <v>0</v>
      </c>
    </row>
    <row r="97" spans="1:13" x14ac:dyDescent="0.25">
      <c r="A97" s="61"/>
      <c r="B97" s="61"/>
      <c r="C97" s="66"/>
      <c r="D97" s="61"/>
      <c r="E97" s="62"/>
      <c r="F97" s="44" t="str">
        <f t="shared" ca="1" si="5"/>
        <v/>
      </c>
      <c r="G97" s="45">
        <f t="shared" ca="1" si="6"/>
        <v>0</v>
      </c>
      <c r="H97" s="56">
        <v>44378</v>
      </c>
      <c r="I97" s="55">
        <v>0</v>
      </c>
      <c r="J97" s="99">
        <f t="shared" ca="1" si="7"/>
        <v>0</v>
      </c>
      <c r="M97" s="55">
        <f t="shared" ca="1" si="8"/>
        <v>0</v>
      </c>
    </row>
    <row r="98" spans="1:13" x14ac:dyDescent="0.25">
      <c r="A98" s="61"/>
      <c r="B98" s="61"/>
      <c r="C98" s="66"/>
      <c r="D98" s="61"/>
      <c r="E98" s="62"/>
      <c r="F98" s="44" t="str">
        <f t="shared" ca="1" si="5"/>
        <v/>
      </c>
      <c r="G98" s="45">
        <f t="shared" ca="1" si="6"/>
        <v>0</v>
      </c>
      <c r="H98" s="56">
        <v>44378</v>
      </c>
      <c r="I98" s="55">
        <v>0</v>
      </c>
      <c r="J98" s="99">
        <f t="shared" ca="1" si="7"/>
        <v>0</v>
      </c>
      <c r="M98" s="55">
        <f t="shared" ca="1" si="8"/>
        <v>0</v>
      </c>
    </row>
    <row r="99" spans="1:13" x14ac:dyDescent="0.25">
      <c r="A99" s="61"/>
      <c r="B99" s="61"/>
      <c r="C99" s="66"/>
      <c r="D99" s="61"/>
      <c r="E99" s="62"/>
      <c r="F99" s="44" t="str">
        <f t="shared" ca="1" si="5"/>
        <v/>
      </c>
      <c r="G99" s="45">
        <f t="shared" ca="1" si="6"/>
        <v>0</v>
      </c>
      <c r="H99" s="56">
        <v>44378</v>
      </c>
      <c r="I99" s="55">
        <v>0</v>
      </c>
      <c r="J99" s="99">
        <f t="shared" ca="1" si="7"/>
        <v>0</v>
      </c>
      <c r="M99" s="55">
        <f t="shared" ca="1" si="8"/>
        <v>0</v>
      </c>
    </row>
    <row r="100" spans="1:13" x14ac:dyDescent="0.25">
      <c r="A100" s="61"/>
      <c r="B100" s="61"/>
      <c r="C100" s="66"/>
      <c r="D100" s="61"/>
      <c r="E100" s="62"/>
      <c r="F100" s="44" t="str">
        <f t="shared" ca="1" si="5"/>
        <v/>
      </c>
      <c r="G100" s="45">
        <f t="shared" ca="1" si="6"/>
        <v>0</v>
      </c>
      <c r="H100" s="56">
        <v>44378</v>
      </c>
      <c r="I100" s="55">
        <v>0</v>
      </c>
      <c r="J100" s="99">
        <f t="shared" ca="1" si="7"/>
        <v>0</v>
      </c>
      <c r="M100" s="55">
        <f t="shared" ca="1" si="8"/>
        <v>0</v>
      </c>
    </row>
    <row r="101" spans="1:13" x14ac:dyDescent="0.25">
      <c r="A101" s="47"/>
      <c r="B101" s="47"/>
      <c r="C101" s="48"/>
      <c r="D101" s="47"/>
      <c r="E101" s="49"/>
      <c r="F101" s="44" t="str">
        <f t="shared" ca="1" si="5"/>
        <v/>
      </c>
      <c r="G101" s="50">
        <f ca="1">SUM(G3:G100)</f>
        <v>0</v>
      </c>
      <c r="J101" s="55">
        <f ca="1">SUM(J3:J100)</f>
        <v>0</v>
      </c>
      <c r="M101" s="55">
        <f ca="1">SUM(M3:M100)</f>
        <v>0</v>
      </c>
    </row>
  </sheetData>
  <phoneticPr fontId="22" type="noConversion"/>
  <dataValidations count="2">
    <dataValidation type="list" allowBlank="1" showInputMessage="1" showErrorMessage="1" sqref="WVD983043:WVD983140 WLH983043:WLH983140 WBL983043:WBL983140 VRP983043:VRP983140 VHT983043:VHT983140 UXX983043:UXX983140 UOB983043:UOB983140 UEF983043:UEF983140 TUJ983043:TUJ983140 TKN983043:TKN983140 TAR983043:TAR983140 SQV983043:SQV983140 SGZ983043:SGZ983140 RXD983043:RXD983140 RNH983043:RNH983140 RDL983043:RDL983140 QTP983043:QTP983140 QJT983043:QJT983140 PZX983043:PZX983140 PQB983043:PQB983140 PGF983043:PGF983140 OWJ983043:OWJ983140 OMN983043:OMN983140 OCR983043:OCR983140 NSV983043:NSV983140 NIZ983043:NIZ983140 MZD983043:MZD983140 MPH983043:MPH983140 MFL983043:MFL983140 LVP983043:LVP983140 LLT983043:LLT983140 LBX983043:LBX983140 KSB983043:KSB983140 KIF983043:KIF983140 JYJ983043:JYJ983140 JON983043:JON983140 JER983043:JER983140 IUV983043:IUV983140 IKZ983043:IKZ983140 IBD983043:IBD983140 HRH983043:HRH983140 HHL983043:HHL983140 GXP983043:GXP983140 GNT983043:GNT983140 GDX983043:GDX983140 FUB983043:FUB983140 FKF983043:FKF983140 FAJ983043:FAJ983140 EQN983043:EQN983140 EGR983043:EGR983140 DWV983043:DWV983140 DMZ983043:DMZ983140 DDD983043:DDD983140 CTH983043:CTH983140 CJL983043:CJL983140 BZP983043:BZP983140 BPT983043:BPT983140 BFX983043:BFX983140 AWB983043:AWB983140 AMF983043:AMF983140 ACJ983043:ACJ983140 SN983043:SN983140 IR983043:IR983140 WVD917507:WVD917604 WLH917507:WLH917604 WBL917507:WBL917604 VRP917507:VRP917604 VHT917507:VHT917604 UXX917507:UXX917604 UOB917507:UOB917604 UEF917507:UEF917604 TUJ917507:TUJ917604 TKN917507:TKN917604 TAR917507:TAR917604 SQV917507:SQV917604 SGZ917507:SGZ917604 RXD917507:RXD917604 RNH917507:RNH917604 RDL917507:RDL917604 QTP917507:QTP917604 QJT917507:QJT917604 PZX917507:PZX917604 PQB917507:PQB917604 PGF917507:PGF917604 OWJ917507:OWJ917604 OMN917507:OMN917604 OCR917507:OCR917604 NSV917507:NSV917604 NIZ917507:NIZ917604 MZD917507:MZD917604 MPH917507:MPH917604 MFL917507:MFL917604 LVP917507:LVP917604 LLT917507:LLT917604 LBX917507:LBX917604 KSB917507:KSB917604 KIF917507:KIF917604 JYJ917507:JYJ917604 JON917507:JON917604 JER917507:JER917604 IUV917507:IUV917604 IKZ917507:IKZ917604 IBD917507:IBD917604 HRH917507:HRH917604 HHL917507:HHL917604 GXP917507:GXP917604 GNT917507:GNT917604 GDX917507:GDX917604 FUB917507:FUB917604 FKF917507:FKF917604 FAJ917507:FAJ917604 EQN917507:EQN917604 EGR917507:EGR917604 DWV917507:DWV917604 DMZ917507:DMZ917604 DDD917507:DDD917604 CTH917507:CTH917604 CJL917507:CJL917604 BZP917507:BZP917604 BPT917507:BPT917604 BFX917507:BFX917604 AWB917507:AWB917604 AMF917507:AMF917604 ACJ917507:ACJ917604 SN917507:SN917604 IR917507:IR917604 WVD851971:WVD852068 WLH851971:WLH852068 WBL851971:WBL852068 VRP851971:VRP852068 VHT851971:VHT852068 UXX851971:UXX852068 UOB851971:UOB852068 UEF851971:UEF852068 TUJ851971:TUJ852068 TKN851971:TKN852068 TAR851971:TAR852068 SQV851971:SQV852068 SGZ851971:SGZ852068 RXD851971:RXD852068 RNH851971:RNH852068 RDL851971:RDL852068 QTP851971:QTP852068 QJT851971:QJT852068 PZX851971:PZX852068 PQB851971:PQB852068 PGF851971:PGF852068 OWJ851971:OWJ852068 OMN851971:OMN852068 OCR851971:OCR852068 NSV851971:NSV852068 NIZ851971:NIZ852068 MZD851971:MZD852068 MPH851971:MPH852068 MFL851971:MFL852068 LVP851971:LVP852068 LLT851971:LLT852068 LBX851971:LBX852068 KSB851971:KSB852068 KIF851971:KIF852068 JYJ851971:JYJ852068 JON851971:JON852068 JER851971:JER852068 IUV851971:IUV852068 IKZ851971:IKZ852068 IBD851971:IBD852068 HRH851971:HRH852068 HHL851971:HHL852068 GXP851971:GXP852068 GNT851971:GNT852068 GDX851971:GDX852068 FUB851971:FUB852068 FKF851971:FKF852068 FAJ851971:FAJ852068 EQN851971:EQN852068 EGR851971:EGR852068 DWV851971:DWV852068 DMZ851971:DMZ852068 DDD851971:DDD852068 CTH851971:CTH852068 CJL851971:CJL852068 BZP851971:BZP852068 BPT851971:BPT852068 BFX851971:BFX852068 AWB851971:AWB852068 AMF851971:AMF852068 ACJ851971:ACJ852068 SN851971:SN852068 IR851971:IR852068 WVD786435:WVD786532 WLH786435:WLH786532 WBL786435:WBL786532 VRP786435:VRP786532 VHT786435:VHT786532 UXX786435:UXX786532 UOB786435:UOB786532 UEF786435:UEF786532 TUJ786435:TUJ786532 TKN786435:TKN786532 TAR786435:TAR786532 SQV786435:SQV786532 SGZ786435:SGZ786532 RXD786435:RXD786532 RNH786435:RNH786532 RDL786435:RDL786532 QTP786435:QTP786532 QJT786435:QJT786532 PZX786435:PZX786532 PQB786435:PQB786532 PGF786435:PGF786532 OWJ786435:OWJ786532 OMN786435:OMN786532 OCR786435:OCR786532 NSV786435:NSV786532 NIZ786435:NIZ786532 MZD786435:MZD786532 MPH786435:MPH786532 MFL786435:MFL786532 LVP786435:LVP786532 LLT786435:LLT786532 LBX786435:LBX786532 KSB786435:KSB786532 KIF786435:KIF786532 JYJ786435:JYJ786532 JON786435:JON786532 JER786435:JER786532 IUV786435:IUV786532 IKZ786435:IKZ786532 IBD786435:IBD786532 HRH786435:HRH786532 HHL786435:HHL786532 GXP786435:GXP786532 GNT786435:GNT786532 GDX786435:GDX786532 FUB786435:FUB786532 FKF786435:FKF786532 FAJ786435:FAJ786532 EQN786435:EQN786532 EGR786435:EGR786532 DWV786435:DWV786532 DMZ786435:DMZ786532 DDD786435:DDD786532 CTH786435:CTH786532 CJL786435:CJL786532 BZP786435:BZP786532 BPT786435:BPT786532 BFX786435:BFX786532 AWB786435:AWB786532 AMF786435:AMF786532 ACJ786435:ACJ786532 SN786435:SN786532 IR786435:IR786532 WVD720899:WVD720996 WLH720899:WLH720996 WBL720899:WBL720996 VRP720899:VRP720996 VHT720899:VHT720996 UXX720899:UXX720996 UOB720899:UOB720996 UEF720899:UEF720996 TUJ720899:TUJ720996 TKN720899:TKN720996 TAR720899:TAR720996 SQV720899:SQV720996 SGZ720899:SGZ720996 RXD720899:RXD720996 RNH720899:RNH720996 RDL720899:RDL720996 QTP720899:QTP720996 QJT720899:QJT720996 PZX720899:PZX720996 PQB720899:PQB720996 PGF720899:PGF720996 OWJ720899:OWJ720996 OMN720899:OMN720996 OCR720899:OCR720996 NSV720899:NSV720996 NIZ720899:NIZ720996 MZD720899:MZD720996 MPH720899:MPH720996 MFL720899:MFL720996 LVP720899:LVP720996 LLT720899:LLT720996 LBX720899:LBX720996 KSB720899:KSB720996 KIF720899:KIF720996 JYJ720899:JYJ720996 JON720899:JON720996 JER720899:JER720996 IUV720899:IUV720996 IKZ720899:IKZ720996 IBD720899:IBD720996 HRH720899:HRH720996 HHL720899:HHL720996 GXP720899:GXP720996 GNT720899:GNT720996 GDX720899:GDX720996 FUB720899:FUB720996 FKF720899:FKF720996 FAJ720899:FAJ720996 EQN720899:EQN720996 EGR720899:EGR720996 DWV720899:DWV720996 DMZ720899:DMZ720996 DDD720899:DDD720996 CTH720899:CTH720996 CJL720899:CJL720996 BZP720899:BZP720996 BPT720899:BPT720996 BFX720899:BFX720996 AWB720899:AWB720996 AMF720899:AMF720996 ACJ720899:ACJ720996 SN720899:SN720996 IR720899:IR720996 WVD655363:WVD655460 WLH655363:WLH655460 WBL655363:WBL655460 VRP655363:VRP655460 VHT655363:VHT655460 UXX655363:UXX655460 UOB655363:UOB655460 UEF655363:UEF655460 TUJ655363:TUJ655460 TKN655363:TKN655460 TAR655363:TAR655460 SQV655363:SQV655460 SGZ655363:SGZ655460 RXD655363:RXD655460 RNH655363:RNH655460 RDL655363:RDL655460 QTP655363:QTP655460 QJT655363:QJT655460 PZX655363:PZX655460 PQB655363:PQB655460 PGF655363:PGF655460 OWJ655363:OWJ655460 OMN655363:OMN655460 OCR655363:OCR655460 NSV655363:NSV655460 NIZ655363:NIZ655460 MZD655363:MZD655460 MPH655363:MPH655460 MFL655363:MFL655460 LVP655363:LVP655460 LLT655363:LLT655460 LBX655363:LBX655460 KSB655363:KSB655460 KIF655363:KIF655460 JYJ655363:JYJ655460 JON655363:JON655460 JER655363:JER655460 IUV655363:IUV655460 IKZ655363:IKZ655460 IBD655363:IBD655460 HRH655363:HRH655460 HHL655363:HHL655460 GXP655363:GXP655460 GNT655363:GNT655460 GDX655363:GDX655460 FUB655363:FUB655460 FKF655363:FKF655460 FAJ655363:FAJ655460 EQN655363:EQN655460 EGR655363:EGR655460 DWV655363:DWV655460 DMZ655363:DMZ655460 DDD655363:DDD655460 CTH655363:CTH655460 CJL655363:CJL655460 BZP655363:BZP655460 BPT655363:BPT655460 BFX655363:BFX655460 AWB655363:AWB655460 AMF655363:AMF655460 ACJ655363:ACJ655460 SN655363:SN655460 IR655363:IR655460 WVD589827:WVD589924 WLH589827:WLH589924 WBL589827:WBL589924 VRP589827:VRP589924 VHT589827:VHT589924 UXX589827:UXX589924 UOB589827:UOB589924 UEF589827:UEF589924 TUJ589827:TUJ589924 TKN589827:TKN589924 TAR589827:TAR589924 SQV589827:SQV589924 SGZ589827:SGZ589924 RXD589827:RXD589924 RNH589827:RNH589924 RDL589827:RDL589924 QTP589827:QTP589924 QJT589827:QJT589924 PZX589827:PZX589924 PQB589827:PQB589924 PGF589827:PGF589924 OWJ589827:OWJ589924 OMN589827:OMN589924 OCR589827:OCR589924 NSV589827:NSV589924 NIZ589827:NIZ589924 MZD589827:MZD589924 MPH589827:MPH589924 MFL589827:MFL589924 LVP589827:LVP589924 LLT589827:LLT589924 LBX589827:LBX589924 KSB589827:KSB589924 KIF589827:KIF589924 JYJ589827:JYJ589924 JON589827:JON589924 JER589827:JER589924 IUV589827:IUV589924 IKZ589827:IKZ589924 IBD589827:IBD589924 HRH589827:HRH589924 HHL589827:HHL589924 GXP589827:GXP589924 GNT589827:GNT589924 GDX589827:GDX589924 FUB589827:FUB589924 FKF589827:FKF589924 FAJ589827:FAJ589924 EQN589827:EQN589924 EGR589827:EGR589924 DWV589827:DWV589924 DMZ589827:DMZ589924 DDD589827:DDD589924 CTH589827:CTH589924 CJL589827:CJL589924 BZP589827:BZP589924 BPT589827:BPT589924 BFX589827:BFX589924 AWB589827:AWB589924 AMF589827:AMF589924 ACJ589827:ACJ589924 SN589827:SN589924 IR589827:IR589924 WVD524291:WVD524388 WLH524291:WLH524388 WBL524291:WBL524388 VRP524291:VRP524388 VHT524291:VHT524388 UXX524291:UXX524388 UOB524291:UOB524388 UEF524291:UEF524388 TUJ524291:TUJ524388 TKN524291:TKN524388 TAR524291:TAR524388 SQV524291:SQV524388 SGZ524291:SGZ524388 RXD524291:RXD524388 RNH524291:RNH524388 RDL524291:RDL524388 QTP524291:QTP524388 QJT524291:QJT524388 PZX524291:PZX524388 PQB524291:PQB524388 PGF524291:PGF524388 OWJ524291:OWJ524388 OMN524291:OMN524388 OCR524291:OCR524388 NSV524291:NSV524388 NIZ524291:NIZ524388 MZD524291:MZD524388 MPH524291:MPH524388 MFL524291:MFL524388 LVP524291:LVP524388 LLT524291:LLT524388 LBX524291:LBX524388 KSB524291:KSB524388 KIF524291:KIF524388 JYJ524291:JYJ524388 JON524291:JON524388 JER524291:JER524388 IUV524291:IUV524388 IKZ524291:IKZ524388 IBD524291:IBD524388 HRH524291:HRH524388 HHL524291:HHL524388 GXP524291:GXP524388 GNT524291:GNT524388 GDX524291:GDX524388 FUB524291:FUB524388 FKF524291:FKF524388 FAJ524291:FAJ524388 EQN524291:EQN524388 EGR524291:EGR524388 DWV524291:DWV524388 DMZ524291:DMZ524388 DDD524291:DDD524388 CTH524291:CTH524388 CJL524291:CJL524388 BZP524291:BZP524388 BPT524291:BPT524388 BFX524291:BFX524388 AWB524291:AWB524388 AMF524291:AMF524388 ACJ524291:ACJ524388 SN524291:SN524388 IR524291:IR524388 WVD458755:WVD458852 WLH458755:WLH458852 WBL458755:WBL458852 VRP458755:VRP458852 VHT458755:VHT458852 UXX458755:UXX458852 UOB458755:UOB458852 UEF458755:UEF458852 TUJ458755:TUJ458852 TKN458755:TKN458852 TAR458755:TAR458852 SQV458755:SQV458852 SGZ458755:SGZ458852 RXD458755:RXD458852 RNH458755:RNH458852 RDL458755:RDL458852 QTP458755:QTP458852 QJT458755:QJT458852 PZX458755:PZX458852 PQB458755:PQB458852 PGF458755:PGF458852 OWJ458755:OWJ458852 OMN458755:OMN458852 OCR458755:OCR458852 NSV458755:NSV458852 NIZ458755:NIZ458852 MZD458755:MZD458852 MPH458755:MPH458852 MFL458755:MFL458852 LVP458755:LVP458852 LLT458755:LLT458852 LBX458755:LBX458852 KSB458755:KSB458852 KIF458755:KIF458852 JYJ458755:JYJ458852 JON458755:JON458852 JER458755:JER458852 IUV458755:IUV458852 IKZ458755:IKZ458852 IBD458755:IBD458852 HRH458755:HRH458852 HHL458755:HHL458852 GXP458755:GXP458852 GNT458755:GNT458852 GDX458755:GDX458852 FUB458755:FUB458852 FKF458755:FKF458852 FAJ458755:FAJ458852 EQN458755:EQN458852 EGR458755:EGR458852 DWV458755:DWV458852 DMZ458755:DMZ458852 DDD458755:DDD458852 CTH458755:CTH458852 CJL458755:CJL458852 BZP458755:BZP458852 BPT458755:BPT458852 BFX458755:BFX458852 AWB458755:AWB458852 AMF458755:AMF458852 ACJ458755:ACJ458852 SN458755:SN458852 IR458755:IR458852 WVD393219:WVD393316 WLH393219:WLH393316 WBL393219:WBL393316 VRP393219:VRP393316 VHT393219:VHT393316 UXX393219:UXX393316 UOB393219:UOB393316 UEF393219:UEF393316 TUJ393219:TUJ393316 TKN393219:TKN393316 TAR393219:TAR393316 SQV393219:SQV393316 SGZ393219:SGZ393316 RXD393219:RXD393316 RNH393219:RNH393316 RDL393219:RDL393316 QTP393219:QTP393316 QJT393219:QJT393316 PZX393219:PZX393316 PQB393219:PQB393316 PGF393219:PGF393316 OWJ393219:OWJ393316 OMN393219:OMN393316 OCR393219:OCR393316 NSV393219:NSV393316 NIZ393219:NIZ393316 MZD393219:MZD393316 MPH393219:MPH393316 MFL393219:MFL393316 LVP393219:LVP393316 LLT393219:LLT393316 LBX393219:LBX393316 KSB393219:KSB393316 KIF393219:KIF393316 JYJ393219:JYJ393316 JON393219:JON393316 JER393219:JER393316 IUV393219:IUV393316 IKZ393219:IKZ393316 IBD393219:IBD393316 HRH393219:HRH393316 HHL393219:HHL393316 GXP393219:GXP393316 GNT393219:GNT393316 GDX393219:GDX393316 FUB393219:FUB393316 FKF393219:FKF393316 FAJ393219:FAJ393316 EQN393219:EQN393316 EGR393219:EGR393316 DWV393219:DWV393316 DMZ393219:DMZ393316 DDD393219:DDD393316 CTH393219:CTH393316 CJL393219:CJL393316 BZP393219:BZP393316 BPT393219:BPT393316 BFX393219:BFX393316 AWB393219:AWB393316 AMF393219:AMF393316 ACJ393219:ACJ393316 SN393219:SN393316 IR393219:IR393316 WVD327683:WVD327780 WLH327683:WLH327780 WBL327683:WBL327780 VRP327683:VRP327780 VHT327683:VHT327780 UXX327683:UXX327780 UOB327683:UOB327780 UEF327683:UEF327780 TUJ327683:TUJ327780 TKN327683:TKN327780 TAR327683:TAR327780 SQV327683:SQV327780 SGZ327683:SGZ327780 RXD327683:RXD327780 RNH327683:RNH327780 RDL327683:RDL327780 QTP327683:QTP327780 QJT327683:QJT327780 PZX327683:PZX327780 PQB327683:PQB327780 PGF327683:PGF327780 OWJ327683:OWJ327780 OMN327683:OMN327780 OCR327683:OCR327780 NSV327683:NSV327780 NIZ327683:NIZ327780 MZD327683:MZD327780 MPH327683:MPH327780 MFL327683:MFL327780 LVP327683:LVP327780 LLT327683:LLT327780 LBX327683:LBX327780 KSB327683:KSB327780 KIF327683:KIF327780 JYJ327683:JYJ327780 JON327683:JON327780 JER327683:JER327780 IUV327683:IUV327780 IKZ327683:IKZ327780 IBD327683:IBD327780 HRH327683:HRH327780 HHL327683:HHL327780 GXP327683:GXP327780 GNT327683:GNT327780 GDX327683:GDX327780 FUB327683:FUB327780 FKF327683:FKF327780 FAJ327683:FAJ327780 EQN327683:EQN327780 EGR327683:EGR327780 DWV327683:DWV327780 DMZ327683:DMZ327780 DDD327683:DDD327780 CTH327683:CTH327780 CJL327683:CJL327780 BZP327683:BZP327780 BPT327683:BPT327780 BFX327683:BFX327780 AWB327683:AWB327780 AMF327683:AMF327780 ACJ327683:ACJ327780 SN327683:SN327780 IR327683:IR327780 WVD262147:WVD262244 WLH262147:WLH262244 WBL262147:WBL262244 VRP262147:VRP262244 VHT262147:VHT262244 UXX262147:UXX262244 UOB262147:UOB262244 UEF262147:UEF262244 TUJ262147:TUJ262244 TKN262147:TKN262244 TAR262147:TAR262244 SQV262147:SQV262244 SGZ262147:SGZ262244 RXD262147:RXD262244 RNH262147:RNH262244 RDL262147:RDL262244 QTP262147:QTP262244 QJT262147:QJT262244 PZX262147:PZX262244 PQB262147:PQB262244 PGF262147:PGF262244 OWJ262147:OWJ262244 OMN262147:OMN262244 OCR262147:OCR262244 NSV262147:NSV262244 NIZ262147:NIZ262244 MZD262147:MZD262244 MPH262147:MPH262244 MFL262147:MFL262244 LVP262147:LVP262244 LLT262147:LLT262244 LBX262147:LBX262244 KSB262147:KSB262244 KIF262147:KIF262244 JYJ262147:JYJ262244 JON262147:JON262244 JER262147:JER262244 IUV262147:IUV262244 IKZ262147:IKZ262244 IBD262147:IBD262244 HRH262147:HRH262244 HHL262147:HHL262244 GXP262147:GXP262244 GNT262147:GNT262244 GDX262147:GDX262244 FUB262147:FUB262244 FKF262147:FKF262244 FAJ262147:FAJ262244 EQN262147:EQN262244 EGR262147:EGR262244 DWV262147:DWV262244 DMZ262147:DMZ262244 DDD262147:DDD262244 CTH262147:CTH262244 CJL262147:CJL262244 BZP262147:BZP262244 BPT262147:BPT262244 BFX262147:BFX262244 AWB262147:AWB262244 AMF262147:AMF262244 ACJ262147:ACJ262244 SN262147:SN262244 IR262147:IR262244 WVD196611:WVD196708 WLH196611:WLH196708 WBL196611:WBL196708 VRP196611:VRP196708 VHT196611:VHT196708 UXX196611:UXX196708 UOB196611:UOB196708 UEF196611:UEF196708 TUJ196611:TUJ196708 TKN196611:TKN196708 TAR196611:TAR196708 SQV196611:SQV196708 SGZ196611:SGZ196708 RXD196611:RXD196708 RNH196611:RNH196708 RDL196611:RDL196708 QTP196611:QTP196708 QJT196611:QJT196708 PZX196611:PZX196708 PQB196611:PQB196708 PGF196611:PGF196708 OWJ196611:OWJ196708 OMN196611:OMN196708 OCR196611:OCR196708 NSV196611:NSV196708 NIZ196611:NIZ196708 MZD196611:MZD196708 MPH196611:MPH196708 MFL196611:MFL196708 LVP196611:LVP196708 LLT196611:LLT196708 LBX196611:LBX196708 KSB196611:KSB196708 KIF196611:KIF196708 JYJ196611:JYJ196708 JON196611:JON196708 JER196611:JER196708 IUV196611:IUV196708 IKZ196611:IKZ196708 IBD196611:IBD196708 HRH196611:HRH196708 HHL196611:HHL196708 GXP196611:GXP196708 GNT196611:GNT196708 GDX196611:GDX196708 FUB196611:FUB196708 FKF196611:FKF196708 FAJ196611:FAJ196708 EQN196611:EQN196708 EGR196611:EGR196708 DWV196611:DWV196708 DMZ196611:DMZ196708 DDD196611:DDD196708 CTH196611:CTH196708 CJL196611:CJL196708 BZP196611:BZP196708 BPT196611:BPT196708 BFX196611:BFX196708 AWB196611:AWB196708 AMF196611:AMF196708 ACJ196611:ACJ196708 SN196611:SN196708 IR196611:IR196708 WVD131075:WVD131172 WLH131075:WLH131172 WBL131075:WBL131172 VRP131075:VRP131172 VHT131075:VHT131172 UXX131075:UXX131172 UOB131075:UOB131172 UEF131075:UEF131172 TUJ131075:TUJ131172 TKN131075:TKN131172 TAR131075:TAR131172 SQV131075:SQV131172 SGZ131075:SGZ131172 RXD131075:RXD131172 RNH131075:RNH131172 RDL131075:RDL131172 QTP131075:QTP131172 QJT131075:QJT131172 PZX131075:PZX131172 PQB131075:PQB131172 PGF131075:PGF131172 OWJ131075:OWJ131172 OMN131075:OMN131172 OCR131075:OCR131172 NSV131075:NSV131172 NIZ131075:NIZ131172 MZD131075:MZD131172 MPH131075:MPH131172 MFL131075:MFL131172 LVP131075:LVP131172 LLT131075:LLT131172 LBX131075:LBX131172 KSB131075:KSB131172 KIF131075:KIF131172 JYJ131075:JYJ131172 JON131075:JON131172 JER131075:JER131172 IUV131075:IUV131172 IKZ131075:IKZ131172 IBD131075:IBD131172 HRH131075:HRH131172 HHL131075:HHL131172 GXP131075:GXP131172 GNT131075:GNT131172 GDX131075:GDX131172 FUB131075:FUB131172 FKF131075:FKF131172 FAJ131075:FAJ131172 EQN131075:EQN131172 EGR131075:EGR131172 DWV131075:DWV131172 DMZ131075:DMZ131172 DDD131075:DDD131172 CTH131075:CTH131172 CJL131075:CJL131172 BZP131075:BZP131172 BPT131075:BPT131172 BFX131075:BFX131172 AWB131075:AWB131172 AMF131075:AMF131172 ACJ131075:ACJ131172 SN131075:SN131172 IR131075:IR131172 WVD65539:WVD65636 WLH65539:WLH65636 WBL65539:WBL65636 VRP65539:VRP65636 VHT65539:VHT65636 UXX65539:UXX65636 UOB65539:UOB65636 UEF65539:UEF65636 TUJ65539:TUJ65636 TKN65539:TKN65636 TAR65539:TAR65636 SQV65539:SQV65636 SGZ65539:SGZ65636 RXD65539:RXD65636 RNH65539:RNH65636 RDL65539:RDL65636 QTP65539:QTP65636 QJT65539:QJT65636 PZX65539:PZX65636 PQB65539:PQB65636 PGF65539:PGF65636 OWJ65539:OWJ65636 OMN65539:OMN65636 OCR65539:OCR65636 NSV65539:NSV65636 NIZ65539:NIZ65636 MZD65539:MZD65636 MPH65539:MPH65636 MFL65539:MFL65636 LVP65539:LVP65636 LLT65539:LLT65636 LBX65539:LBX65636 KSB65539:KSB65636 KIF65539:KIF65636 JYJ65539:JYJ65636 JON65539:JON65636 JER65539:JER65636 IUV65539:IUV65636 IKZ65539:IKZ65636 IBD65539:IBD65636 HRH65539:HRH65636 HHL65539:HHL65636 GXP65539:GXP65636 GNT65539:GNT65636 GDX65539:GDX65636 FUB65539:FUB65636 FKF65539:FKF65636 FAJ65539:FAJ65636 EQN65539:EQN65636 EGR65539:EGR65636 DWV65539:DWV65636 DMZ65539:DMZ65636 DDD65539:DDD65636 CTH65539:CTH65636 CJL65539:CJL65636 BZP65539:BZP65636 BPT65539:BPT65636 BFX65539:BFX65636 AWB65539:AWB65636 AMF65539:AMF65636 ACJ65539:ACJ65636 SN65539:SN65636 IR65539:IR65636 WVD3:WVD100 WLH3:WLH100 WBL3:WBL100 VRP3:VRP100 VHT3:VHT100 UXX3:UXX100 UOB3:UOB100 UEF3:UEF100 TUJ3:TUJ100 TKN3:TKN100 TAR3:TAR100 SQV3:SQV100 SGZ3:SGZ100 RXD3:RXD100 RNH3:RNH100 RDL3:RDL100 QTP3:QTP100 QJT3:QJT100 PZX3:PZX100 PQB3:PQB100 PGF3:PGF100 OWJ3:OWJ100 OMN3:OMN100 OCR3:OCR100 NSV3:NSV100 NIZ3:NIZ100 MZD3:MZD100 MPH3:MPH100 MFL3:MFL100 LVP3:LVP100 LLT3:LLT100 LBX3:LBX100 KSB3:KSB100 KIF3:KIF100 JYJ3:JYJ100 JON3:JON100 JER3:JER100 IUV3:IUV100 IKZ3:IKZ100 IBD3:IBD100 HRH3:HRH100 HHL3:HHL100 GXP3:GXP100 GNT3:GNT100 GDX3:GDX100 FUB3:FUB100 FKF3:FKF100 FAJ3:FAJ100 EQN3:EQN100 EGR3:EGR100 DWV3:DWV100 DMZ3:DMZ100 DDD3:DDD100 CTH3:CTH100 CJL3:CJL100 BZP3:BZP100 BPT3:BPT100 BFX3:BFX100 AWB3:AWB100 AMF3:AMF100 ACJ3:ACJ100 SN3:SN100 IR3:IR100" xr:uid="{00000000-0002-0000-0300-000000000000}">
      <formula1>$M$2</formula1>
    </dataValidation>
    <dataValidation type="list" allowBlank="1" showInputMessage="1" showErrorMessage="1" sqref="D3:D100 WVK983043:WVK983140 WLO983043:WLO983140 WBS983043:WBS983140 VRW983043:VRW983140 VIA983043:VIA983140 UYE983043:UYE983140 UOI983043:UOI983140 UEM983043:UEM983140 TUQ983043:TUQ983140 TKU983043:TKU983140 TAY983043:TAY983140 SRC983043:SRC983140 SHG983043:SHG983140 RXK983043:RXK983140 RNO983043:RNO983140 RDS983043:RDS983140 QTW983043:QTW983140 QKA983043:QKA983140 QAE983043:QAE983140 PQI983043:PQI983140 PGM983043:PGM983140 OWQ983043:OWQ983140 OMU983043:OMU983140 OCY983043:OCY983140 NTC983043:NTC983140 NJG983043:NJG983140 MZK983043:MZK983140 MPO983043:MPO983140 MFS983043:MFS983140 LVW983043:LVW983140 LMA983043:LMA983140 LCE983043:LCE983140 KSI983043:KSI983140 KIM983043:KIM983140 JYQ983043:JYQ983140 JOU983043:JOU983140 JEY983043:JEY983140 IVC983043:IVC983140 ILG983043:ILG983140 IBK983043:IBK983140 HRO983043:HRO983140 HHS983043:HHS983140 GXW983043:GXW983140 GOA983043:GOA983140 GEE983043:GEE983140 FUI983043:FUI983140 FKM983043:FKM983140 FAQ983043:FAQ983140 EQU983043:EQU983140 EGY983043:EGY983140 DXC983043:DXC983140 DNG983043:DNG983140 DDK983043:DDK983140 CTO983043:CTO983140 CJS983043:CJS983140 BZW983043:BZW983140 BQA983043:BQA983140 BGE983043:BGE983140 AWI983043:AWI983140 AMM983043:AMM983140 ACQ983043:ACQ983140 SU983043:SU983140 IY983043:IY983140 D983043:D983140 WVK917507:WVK917604 WLO917507:WLO917604 WBS917507:WBS917604 VRW917507:VRW917604 VIA917507:VIA917604 UYE917507:UYE917604 UOI917507:UOI917604 UEM917507:UEM917604 TUQ917507:TUQ917604 TKU917507:TKU917604 TAY917507:TAY917604 SRC917507:SRC917604 SHG917507:SHG917604 RXK917507:RXK917604 RNO917507:RNO917604 RDS917507:RDS917604 QTW917507:QTW917604 QKA917507:QKA917604 QAE917507:QAE917604 PQI917507:PQI917604 PGM917507:PGM917604 OWQ917507:OWQ917604 OMU917507:OMU917604 OCY917507:OCY917604 NTC917507:NTC917604 NJG917507:NJG917604 MZK917507:MZK917604 MPO917507:MPO917604 MFS917507:MFS917604 LVW917507:LVW917604 LMA917507:LMA917604 LCE917507:LCE917604 KSI917507:KSI917604 KIM917507:KIM917604 JYQ917507:JYQ917604 JOU917507:JOU917604 JEY917507:JEY917604 IVC917507:IVC917604 ILG917507:ILG917604 IBK917507:IBK917604 HRO917507:HRO917604 HHS917507:HHS917604 GXW917507:GXW917604 GOA917507:GOA917604 GEE917507:GEE917604 FUI917507:FUI917604 FKM917507:FKM917604 FAQ917507:FAQ917604 EQU917507:EQU917604 EGY917507:EGY917604 DXC917507:DXC917604 DNG917507:DNG917604 DDK917507:DDK917604 CTO917507:CTO917604 CJS917507:CJS917604 BZW917507:BZW917604 BQA917507:BQA917604 BGE917507:BGE917604 AWI917507:AWI917604 AMM917507:AMM917604 ACQ917507:ACQ917604 SU917507:SU917604 IY917507:IY917604 D917507:D917604 WVK851971:WVK852068 WLO851971:WLO852068 WBS851971:WBS852068 VRW851971:VRW852068 VIA851971:VIA852068 UYE851971:UYE852068 UOI851971:UOI852068 UEM851971:UEM852068 TUQ851971:TUQ852068 TKU851971:TKU852068 TAY851971:TAY852068 SRC851971:SRC852068 SHG851971:SHG852068 RXK851971:RXK852068 RNO851971:RNO852068 RDS851971:RDS852068 QTW851971:QTW852068 QKA851971:QKA852068 QAE851971:QAE852068 PQI851971:PQI852068 PGM851971:PGM852068 OWQ851971:OWQ852068 OMU851971:OMU852068 OCY851971:OCY852068 NTC851971:NTC852068 NJG851971:NJG852068 MZK851971:MZK852068 MPO851971:MPO852068 MFS851971:MFS852068 LVW851971:LVW852068 LMA851971:LMA852068 LCE851971:LCE852068 KSI851971:KSI852068 KIM851971:KIM852068 JYQ851971:JYQ852068 JOU851971:JOU852068 JEY851971:JEY852068 IVC851971:IVC852068 ILG851971:ILG852068 IBK851971:IBK852068 HRO851971:HRO852068 HHS851971:HHS852068 GXW851971:GXW852068 GOA851971:GOA852068 GEE851971:GEE852068 FUI851971:FUI852068 FKM851971:FKM852068 FAQ851971:FAQ852068 EQU851971:EQU852068 EGY851971:EGY852068 DXC851971:DXC852068 DNG851971:DNG852068 DDK851971:DDK852068 CTO851971:CTO852068 CJS851971:CJS852068 BZW851971:BZW852068 BQA851971:BQA852068 BGE851971:BGE852068 AWI851971:AWI852068 AMM851971:AMM852068 ACQ851971:ACQ852068 SU851971:SU852068 IY851971:IY852068 D851971:D852068 WVK786435:WVK786532 WLO786435:WLO786532 WBS786435:WBS786532 VRW786435:VRW786532 VIA786435:VIA786532 UYE786435:UYE786532 UOI786435:UOI786532 UEM786435:UEM786532 TUQ786435:TUQ786532 TKU786435:TKU786532 TAY786435:TAY786532 SRC786435:SRC786532 SHG786435:SHG786532 RXK786435:RXK786532 RNO786435:RNO786532 RDS786435:RDS786532 QTW786435:QTW786532 QKA786435:QKA786532 QAE786435:QAE786532 PQI786435:PQI786532 PGM786435:PGM786532 OWQ786435:OWQ786532 OMU786435:OMU786532 OCY786435:OCY786532 NTC786435:NTC786532 NJG786435:NJG786532 MZK786435:MZK786532 MPO786435:MPO786532 MFS786435:MFS786532 LVW786435:LVW786532 LMA786435:LMA786532 LCE786435:LCE786532 KSI786435:KSI786532 KIM786435:KIM786532 JYQ786435:JYQ786532 JOU786435:JOU786532 JEY786435:JEY786532 IVC786435:IVC786532 ILG786435:ILG786532 IBK786435:IBK786532 HRO786435:HRO786532 HHS786435:HHS786532 GXW786435:GXW786532 GOA786435:GOA786532 GEE786435:GEE786532 FUI786435:FUI786532 FKM786435:FKM786532 FAQ786435:FAQ786532 EQU786435:EQU786532 EGY786435:EGY786532 DXC786435:DXC786532 DNG786435:DNG786532 DDK786435:DDK786532 CTO786435:CTO786532 CJS786435:CJS786532 BZW786435:BZW786532 BQA786435:BQA786532 BGE786435:BGE786532 AWI786435:AWI786532 AMM786435:AMM786532 ACQ786435:ACQ786532 SU786435:SU786532 IY786435:IY786532 D786435:D786532 WVK720899:WVK720996 WLO720899:WLO720996 WBS720899:WBS720996 VRW720899:VRW720996 VIA720899:VIA720996 UYE720899:UYE720996 UOI720899:UOI720996 UEM720899:UEM720996 TUQ720899:TUQ720996 TKU720899:TKU720996 TAY720899:TAY720996 SRC720899:SRC720996 SHG720899:SHG720996 RXK720899:RXK720996 RNO720899:RNO720996 RDS720899:RDS720996 QTW720899:QTW720996 QKA720899:QKA720996 QAE720899:QAE720996 PQI720899:PQI720996 PGM720899:PGM720996 OWQ720899:OWQ720996 OMU720899:OMU720996 OCY720899:OCY720996 NTC720899:NTC720996 NJG720899:NJG720996 MZK720899:MZK720996 MPO720899:MPO720996 MFS720899:MFS720996 LVW720899:LVW720996 LMA720899:LMA720996 LCE720899:LCE720996 KSI720899:KSI720996 KIM720899:KIM720996 JYQ720899:JYQ720996 JOU720899:JOU720996 JEY720899:JEY720996 IVC720899:IVC720996 ILG720899:ILG720996 IBK720899:IBK720996 HRO720899:HRO720996 HHS720899:HHS720996 GXW720899:GXW720996 GOA720899:GOA720996 GEE720899:GEE720996 FUI720899:FUI720996 FKM720899:FKM720996 FAQ720899:FAQ720996 EQU720899:EQU720996 EGY720899:EGY720996 DXC720899:DXC720996 DNG720899:DNG720996 DDK720899:DDK720996 CTO720899:CTO720996 CJS720899:CJS720996 BZW720899:BZW720996 BQA720899:BQA720996 BGE720899:BGE720996 AWI720899:AWI720996 AMM720899:AMM720996 ACQ720899:ACQ720996 SU720899:SU720996 IY720899:IY720996 D720899:D720996 WVK655363:WVK655460 WLO655363:WLO655460 WBS655363:WBS655460 VRW655363:VRW655460 VIA655363:VIA655460 UYE655363:UYE655460 UOI655363:UOI655460 UEM655363:UEM655460 TUQ655363:TUQ655460 TKU655363:TKU655460 TAY655363:TAY655460 SRC655363:SRC655460 SHG655363:SHG655460 RXK655363:RXK655460 RNO655363:RNO655460 RDS655363:RDS655460 QTW655363:QTW655460 QKA655363:QKA655460 QAE655363:QAE655460 PQI655363:PQI655460 PGM655363:PGM655460 OWQ655363:OWQ655460 OMU655363:OMU655460 OCY655363:OCY655460 NTC655363:NTC655460 NJG655363:NJG655460 MZK655363:MZK655460 MPO655363:MPO655460 MFS655363:MFS655460 LVW655363:LVW655460 LMA655363:LMA655460 LCE655363:LCE655460 KSI655363:KSI655460 KIM655363:KIM655460 JYQ655363:JYQ655460 JOU655363:JOU655460 JEY655363:JEY655460 IVC655363:IVC655460 ILG655363:ILG655460 IBK655363:IBK655460 HRO655363:HRO655460 HHS655363:HHS655460 GXW655363:GXW655460 GOA655363:GOA655460 GEE655363:GEE655460 FUI655363:FUI655460 FKM655363:FKM655460 FAQ655363:FAQ655460 EQU655363:EQU655460 EGY655363:EGY655460 DXC655363:DXC655460 DNG655363:DNG655460 DDK655363:DDK655460 CTO655363:CTO655460 CJS655363:CJS655460 BZW655363:BZW655460 BQA655363:BQA655460 BGE655363:BGE655460 AWI655363:AWI655460 AMM655363:AMM655460 ACQ655363:ACQ655460 SU655363:SU655460 IY655363:IY655460 D655363:D655460 WVK589827:WVK589924 WLO589827:WLO589924 WBS589827:WBS589924 VRW589827:VRW589924 VIA589827:VIA589924 UYE589827:UYE589924 UOI589827:UOI589924 UEM589827:UEM589924 TUQ589827:TUQ589924 TKU589827:TKU589924 TAY589827:TAY589924 SRC589827:SRC589924 SHG589827:SHG589924 RXK589827:RXK589924 RNO589827:RNO589924 RDS589827:RDS589924 QTW589827:QTW589924 QKA589827:QKA589924 QAE589827:QAE589924 PQI589827:PQI589924 PGM589827:PGM589924 OWQ589827:OWQ589924 OMU589827:OMU589924 OCY589827:OCY589924 NTC589827:NTC589924 NJG589827:NJG589924 MZK589827:MZK589924 MPO589827:MPO589924 MFS589827:MFS589924 LVW589827:LVW589924 LMA589827:LMA589924 LCE589827:LCE589924 KSI589827:KSI589924 KIM589827:KIM589924 JYQ589827:JYQ589924 JOU589827:JOU589924 JEY589827:JEY589924 IVC589827:IVC589924 ILG589827:ILG589924 IBK589827:IBK589924 HRO589827:HRO589924 HHS589827:HHS589924 GXW589827:GXW589924 GOA589827:GOA589924 GEE589827:GEE589924 FUI589827:FUI589924 FKM589827:FKM589924 FAQ589827:FAQ589924 EQU589827:EQU589924 EGY589827:EGY589924 DXC589827:DXC589924 DNG589827:DNG589924 DDK589827:DDK589924 CTO589827:CTO589924 CJS589827:CJS589924 BZW589827:BZW589924 BQA589827:BQA589924 BGE589827:BGE589924 AWI589827:AWI589924 AMM589827:AMM589924 ACQ589827:ACQ589924 SU589827:SU589924 IY589827:IY589924 D589827:D589924 WVK524291:WVK524388 WLO524291:WLO524388 WBS524291:WBS524388 VRW524291:VRW524388 VIA524291:VIA524388 UYE524291:UYE524388 UOI524291:UOI524388 UEM524291:UEM524388 TUQ524291:TUQ524388 TKU524291:TKU524388 TAY524291:TAY524388 SRC524291:SRC524388 SHG524291:SHG524388 RXK524291:RXK524388 RNO524291:RNO524388 RDS524291:RDS524388 QTW524291:QTW524388 QKA524291:QKA524388 QAE524291:QAE524388 PQI524291:PQI524388 PGM524291:PGM524388 OWQ524291:OWQ524388 OMU524291:OMU524388 OCY524291:OCY524388 NTC524291:NTC524388 NJG524291:NJG524388 MZK524291:MZK524388 MPO524291:MPO524388 MFS524291:MFS524388 LVW524291:LVW524388 LMA524291:LMA524388 LCE524291:LCE524388 KSI524291:KSI524388 KIM524291:KIM524388 JYQ524291:JYQ524388 JOU524291:JOU524388 JEY524291:JEY524388 IVC524291:IVC524388 ILG524291:ILG524388 IBK524291:IBK524388 HRO524291:HRO524388 HHS524291:HHS524388 GXW524291:GXW524388 GOA524291:GOA524388 GEE524291:GEE524388 FUI524291:FUI524388 FKM524291:FKM524388 FAQ524291:FAQ524388 EQU524291:EQU524388 EGY524291:EGY524388 DXC524291:DXC524388 DNG524291:DNG524388 DDK524291:DDK524388 CTO524291:CTO524388 CJS524291:CJS524388 BZW524291:BZW524388 BQA524291:BQA524388 BGE524291:BGE524388 AWI524291:AWI524388 AMM524291:AMM524388 ACQ524291:ACQ524388 SU524291:SU524388 IY524291:IY524388 D524291:D524388 WVK458755:WVK458852 WLO458755:WLO458852 WBS458755:WBS458852 VRW458755:VRW458852 VIA458755:VIA458852 UYE458755:UYE458852 UOI458755:UOI458852 UEM458755:UEM458852 TUQ458755:TUQ458852 TKU458755:TKU458852 TAY458755:TAY458852 SRC458755:SRC458852 SHG458755:SHG458852 RXK458755:RXK458852 RNO458755:RNO458852 RDS458755:RDS458852 QTW458755:QTW458852 QKA458755:QKA458852 QAE458755:QAE458852 PQI458755:PQI458852 PGM458755:PGM458852 OWQ458755:OWQ458852 OMU458755:OMU458852 OCY458755:OCY458852 NTC458755:NTC458852 NJG458755:NJG458852 MZK458755:MZK458852 MPO458755:MPO458852 MFS458755:MFS458852 LVW458755:LVW458852 LMA458755:LMA458852 LCE458755:LCE458852 KSI458755:KSI458852 KIM458755:KIM458852 JYQ458755:JYQ458852 JOU458755:JOU458852 JEY458755:JEY458852 IVC458755:IVC458852 ILG458755:ILG458852 IBK458755:IBK458852 HRO458755:HRO458852 HHS458755:HHS458852 GXW458755:GXW458852 GOA458755:GOA458852 GEE458755:GEE458852 FUI458755:FUI458852 FKM458755:FKM458852 FAQ458755:FAQ458852 EQU458755:EQU458852 EGY458755:EGY458852 DXC458755:DXC458852 DNG458755:DNG458852 DDK458755:DDK458852 CTO458755:CTO458852 CJS458755:CJS458852 BZW458755:BZW458852 BQA458755:BQA458852 BGE458755:BGE458852 AWI458755:AWI458852 AMM458755:AMM458852 ACQ458755:ACQ458852 SU458755:SU458852 IY458755:IY458852 D458755:D458852 WVK393219:WVK393316 WLO393219:WLO393316 WBS393219:WBS393316 VRW393219:VRW393316 VIA393219:VIA393316 UYE393219:UYE393316 UOI393219:UOI393316 UEM393219:UEM393316 TUQ393219:TUQ393316 TKU393219:TKU393316 TAY393219:TAY393316 SRC393219:SRC393316 SHG393219:SHG393316 RXK393219:RXK393316 RNO393219:RNO393316 RDS393219:RDS393316 QTW393219:QTW393316 QKA393219:QKA393316 QAE393219:QAE393316 PQI393219:PQI393316 PGM393219:PGM393316 OWQ393219:OWQ393316 OMU393219:OMU393316 OCY393219:OCY393316 NTC393219:NTC393316 NJG393219:NJG393316 MZK393219:MZK393316 MPO393219:MPO393316 MFS393219:MFS393316 LVW393219:LVW393316 LMA393219:LMA393316 LCE393219:LCE393316 KSI393219:KSI393316 KIM393219:KIM393316 JYQ393219:JYQ393316 JOU393219:JOU393316 JEY393219:JEY393316 IVC393219:IVC393316 ILG393219:ILG393316 IBK393219:IBK393316 HRO393219:HRO393316 HHS393219:HHS393316 GXW393219:GXW393316 GOA393219:GOA393316 GEE393219:GEE393316 FUI393219:FUI393316 FKM393219:FKM393316 FAQ393219:FAQ393316 EQU393219:EQU393316 EGY393219:EGY393316 DXC393219:DXC393316 DNG393219:DNG393316 DDK393219:DDK393316 CTO393219:CTO393316 CJS393219:CJS393316 BZW393219:BZW393316 BQA393219:BQA393316 BGE393219:BGE393316 AWI393219:AWI393316 AMM393219:AMM393316 ACQ393219:ACQ393316 SU393219:SU393316 IY393219:IY393316 D393219:D393316 WVK327683:WVK327780 WLO327683:WLO327780 WBS327683:WBS327780 VRW327683:VRW327780 VIA327683:VIA327780 UYE327683:UYE327780 UOI327683:UOI327780 UEM327683:UEM327780 TUQ327683:TUQ327780 TKU327683:TKU327780 TAY327683:TAY327780 SRC327683:SRC327780 SHG327683:SHG327780 RXK327683:RXK327780 RNO327683:RNO327780 RDS327683:RDS327780 QTW327683:QTW327780 QKA327683:QKA327780 QAE327683:QAE327780 PQI327683:PQI327780 PGM327683:PGM327780 OWQ327683:OWQ327780 OMU327683:OMU327780 OCY327683:OCY327780 NTC327683:NTC327780 NJG327683:NJG327780 MZK327683:MZK327780 MPO327683:MPO327780 MFS327683:MFS327780 LVW327683:LVW327780 LMA327683:LMA327780 LCE327683:LCE327780 KSI327683:KSI327780 KIM327683:KIM327780 JYQ327683:JYQ327780 JOU327683:JOU327780 JEY327683:JEY327780 IVC327683:IVC327780 ILG327683:ILG327780 IBK327683:IBK327780 HRO327683:HRO327780 HHS327683:HHS327780 GXW327683:GXW327780 GOA327683:GOA327780 GEE327683:GEE327780 FUI327683:FUI327780 FKM327683:FKM327780 FAQ327683:FAQ327780 EQU327683:EQU327780 EGY327683:EGY327780 DXC327683:DXC327780 DNG327683:DNG327780 DDK327683:DDK327780 CTO327683:CTO327780 CJS327683:CJS327780 BZW327683:BZW327780 BQA327683:BQA327780 BGE327683:BGE327780 AWI327683:AWI327780 AMM327683:AMM327780 ACQ327683:ACQ327780 SU327683:SU327780 IY327683:IY327780 D327683:D327780 WVK262147:WVK262244 WLO262147:WLO262244 WBS262147:WBS262244 VRW262147:VRW262244 VIA262147:VIA262244 UYE262147:UYE262244 UOI262147:UOI262244 UEM262147:UEM262244 TUQ262147:TUQ262244 TKU262147:TKU262244 TAY262147:TAY262244 SRC262147:SRC262244 SHG262147:SHG262244 RXK262147:RXK262244 RNO262147:RNO262244 RDS262147:RDS262244 QTW262147:QTW262244 QKA262147:QKA262244 QAE262147:QAE262244 PQI262147:PQI262244 PGM262147:PGM262244 OWQ262147:OWQ262244 OMU262147:OMU262244 OCY262147:OCY262244 NTC262147:NTC262244 NJG262147:NJG262244 MZK262147:MZK262244 MPO262147:MPO262244 MFS262147:MFS262244 LVW262147:LVW262244 LMA262147:LMA262244 LCE262147:LCE262244 KSI262147:KSI262244 KIM262147:KIM262244 JYQ262147:JYQ262244 JOU262147:JOU262244 JEY262147:JEY262244 IVC262147:IVC262244 ILG262147:ILG262244 IBK262147:IBK262244 HRO262147:HRO262244 HHS262147:HHS262244 GXW262147:GXW262244 GOA262147:GOA262244 GEE262147:GEE262244 FUI262147:FUI262244 FKM262147:FKM262244 FAQ262147:FAQ262244 EQU262147:EQU262244 EGY262147:EGY262244 DXC262147:DXC262244 DNG262147:DNG262244 DDK262147:DDK262244 CTO262147:CTO262244 CJS262147:CJS262244 BZW262147:BZW262244 BQA262147:BQA262244 BGE262147:BGE262244 AWI262147:AWI262244 AMM262147:AMM262244 ACQ262147:ACQ262244 SU262147:SU262244 IY262147:IY262244 D262147:D262244 WVK196611:WVK196708 WLO196611:WLO196708 WBS196611:WBS196708 VRW196611:VRW196708 VIA196611:VIA196708 UYE196611:UYE196708 UOI196611:UOI196708 UEM196611:UEM196708 TUQ196611:TUQ196708 TKU196611:TKU196708 TAY196611:TAY196708 SRC196611:SRC196708 SHG196611:SHG196708 RXK196611:RXK196708 RNO196611:RNO196708 RDS196611:RDS196708 QTW196611:QTW196708 QKA196611:QKA196708 QAE196611:QAE196708 PQI196611:PQI196708 PGM196611:PGM196708 OWQ196611:OWQ196708 OMU196611:OMU196708 OCY196611:OCY196708 NTC196611:NTC196708 NJG196611:NJG196708 MZK196611:MZK196708 MPO196611:MPO196708 MFS196611:MFS196708 LVW196611:LVW196708 LMA196611:LMA196708 LCE196611:LCE196708 KSI196611:KSI196708 KIM196611:KIM196708 JYQ196611:JYQ196708 JOU196611:JOU196708 JEY196611:JEY196708 IVC196611:IVC196708 ILG196611:ILG196708 IBK196611:IBK196708 HRO196611:HRO196708 HHS196611:HHS196708 GXW196611:GXW196708 GOA196611:GOA196708 GEE196611:GEE196708 FUI196611:FUI196708 FKM196611:FKM196708 FAQ196611:FAQ196708 EQU196611:EQU196708 EGY196611:EGY196708 DXC196611:DXC196708 DNG196611:DNG196708 DDK196611:DDK196708 CTO196611:CTO196708 CJS196611:CJS196708 BZW196611:BZW196708 BQA196611:BQA196708 BGE196611:BGE196708 AWI196611:AWI196708 AMM196611:AMM196708 ACQ196611:ACQ196708 SU196611:SU196708 IY196611:IY196708 D196611:D196708 WVK131075:WVK131172 WLO131075:WLO131172 WBS131075:WBS131172 VRW131075:VRW131172 VIA131075:VIA131172 UYE131075:UYE131172 UOI131075:UOI131172 UEM131075:UEM131172 TUQ131075:TUQ131172 TKU131075:TKU131172 TAY131075:TAY131172 SRC131075:SRC131172 SHG131075:SHG131172 RXK131075:RXK131172 RNO131075:RNO131172 RDS131075:RDS131172 QTW131075:QTW131172 QKA131075:QKA131172 QAE131075:QAE131172 PQI131075:PQI131172 PGM131075:PGM131172 OWQ131075:OWQ131172 OMU131075:OMU131172 OCY131075:OCY131172 NTC131075:NTC131172 NJG131075:NJG131172 MZK131075:MZK131172 MPO131075:MPO131172 MFS131075:MFS131172 LVW131075:LVW131172 LMA131075:LMA131172 LCE131075:LCE131172 KSI131075:KSI131172 KIM131075:KIM131172 JYQ131075:JYQ131172 JOU131075:JOU131172 JEY131075:JEY131172 IVC131075:IVC131172 ILG131075:ILG131172 IBK131075:IBK131172 HRO131075:HRO131172 HHS131075:HHS131172 GXW131075:GXW131172 GOA131075:GOA131172 GEE131075:GEE131172 FUI131075:FUI131172 FKM131075:FKM131172 FAQ131075:FAQ131172 EQU131075:EQU131172 EGY131075:EGY131172 DXC131075:DXC131172 DNG131075:DNG131172 DDK131075:DDK131172 CTO131075:CTO131172 CJS131075:CJS131172 BZW131075:BZW131172 BQA131075:BQA131172 BGE131075:BGE131172 AWI131075:AWI131172 AMM131075:AMM131172 ACQ131075:ACQ131172 SU131075:SU131172 IY131075:IY131172 D131075:D131172 WVK65539:WVK65636 WLO65539:WLO65636 WBS65539:WBS65636 VRW65539:VRW65636 VIA65539:VIA65636 UYE65539:UYE65636 UOI65539:UOI65636 UEM65539:UEM65636 TUQ65539:TUQ65636 TKU65539:TKU65636 TAY65539:TAY65636 SRC65539:SRC65636 SHG65539:SHG65636 RXK65539:RXK65636 RNO65539:RNO65636 RDS65539:RDS65636 QTW65539:QTW65636 QKA65539:QKA65636 QAE65539:QAE65636 PQI65539:PQI65636 PGM65539:PGM65636 OWQ65539:OWQ65636 OMU65539:OMU65636 OCY65539:OCY65636 NTC65539:NTC65636 NJG65539:NJG65636 MZK65539:MZK65636 MPO65539:MPO65636 MFS65539:MFS65636 LVW65539:LVW65636 LMA65539:LMA65636 LCE65539:LCE65636 KSI65539:KSI65636 KIM65539:KIM65636 JYQ65539:JYQ65636 JOU65539:JOU65636 JEY65539:JEY65636 IVC65539:IVC65636 ILG65539:ILG65636 IBK65539:IBK65636 HRO65539:HRO65636 HHS65539:HHS65636 GXW65539:GXW65636 GOA65539:GOA65636 GEE65539:GEE65636 FUI65539:FUI65636 FKM65539:FKM65636 FAQ65539:FAQ65636 EQU65539:EQU65636 EGY65539:EGY65636 DXC65539:DXC65636 DNG65539:DNG65636 DDK65539:DDK65636 CTO65539:CTO65636 CJS65539:CJS65636 BZW65539:BZW65636 BQA65539:BQA65636 BGE65539:BGE65636 AWI65539:AWI65636 AMM65539:AMM65636 ACQ65539:ACQ65636 SU65539:SU65636 IY65539:IY65636 D65539:D65636 WVK3:WVK100 WLO3:WLO100 WBS3:WBS100 VRW3:VRW100 VIA3:VIA100 UYE3:UYE100 UOI3:UOI100 UEM3:UEM100 TUQ3:TUQ100 TKU3:TKU100 TAY3:TAY100 SRC3:SRC100 SHG3:SHG100 RXK3:RXK100 RNO3:RNO100 RDS3:RDS100 QTW3:QTW100 QKA3:QKA100 QAE3:QAE100 PQI3:PQI100 PGM3:PGM100 OWQ3:OWQ100 OMU3:OMU100 OCY3:OCY100 NTC3:NTC100 NJG3:NJG100 MZK3:MZK100 MPO3:MPO100 MFS3:MFS100 LVW3:LVW100 LMA3:LMA100 LCE3:LCE100 KSI3:KSI100 KIM3:KIM100 JYQ3:JYQ100 JOU3:JOU100 JEY3:JEY100 IVC3:IVC100 ILG3:ILG100 IBK3:IBK100 HRO3:HRO100 HHS3:HHS100 GXW3:GXW100 GOA3:GOA100 GEE3:GEE100 FUI3:FUI100 FKM3:FKM100 FAQ3:FAQ100 EQU3:EQU100 EGY3:EGY100 DXC3:DXC100 DNG3:DNG100 DDK3:DDK100 CTO3:CTO100 CJS3:CJS100 BZW3:BZW100 BQA3:BQA100 BGE3:BGE100 AWI3:AWI100 AMM3:AMM100 ACQ3:ACQ100 SU3:SU100 IY3:IY100" xr:uid="{00000000-0002-0000-0300-000001000000}">
      <formula1>$K$2:$K$3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98"/>
  <sheetViews>
    <sheetView workbookViewId="0">
      <selection activeCell="I3" sqref="I3"/>
    </sheetView>
  </sheetViews>
  <sheetFormatPr defaultColWidth="15.28515625" defaultRowHeight="12.75" x14ac:dyDescent="0.2"/>
  <cols>
    <col min="1" max="1" width="9.5703125" style="46" bestFit="1" customWidth="1"/>
    <col min="2" max="2" width="20.28515625" style="46" bestFit="1" customWidth="1"/>
    <col min="3" max="3" width="10.7109375" style="46" bestFit="1" customWidth="1"/>
    <col min="4" max="4" width="19.28515625" style="46" bestFit="1" customWidth="1"/>
    <col min="5" max="5" width="15.28515625" style="46"/>
    <col min="6" max="6" width="10.28515625" style="46" bestFit="1" customWidth="1"/>
    <col min="7" max="7" width="12.28515625" style="51" bestFit="1" customWidth="1"/>
    <col min="8" max="8" width="12.85546875" style="46" bestFit="1" customWidth="1"/>
    <col min="9" max="9" width="13.42578125" style="46" bestFit="1" customWidth="1"/>
    <col min="10" max="10" width="15.28515625" style="52"/>
    <col min="11" max="11" width="26.28515625" style="46" customWidth="1"/>
    <col min="12" max="12" width="13.7109375" style="46" bestFit="1" customWidth="1"/>
    <col min="13" max="13" width="13.42578125" style="46" bestFit="1" customWidth="1"/>
    <col min="14" max="14" width="10.140625" style="46" bestFit="1" customWidth="1"/>
    <col min="15" max="15" width="19.7109375" style="40" bestFit="1" customWidth="1"/>
    <col min="16" max="16" width="14" style="40" bestFit="1" customWidth="1"/>
    <col min="17" max="20" width="15.28515625" style="40"/>
    <col min="21" max="21" width="15.28515625" style="53"/>
    <col min="22" max="32" width="15.28515625" style="40"/>
    <col min="33" max="33" width="16.7109375" style="40" bestFit="1" customWidth="1"/>
    <col min="34" max="35" width="11.7109375" style="40" bestFit="1" customWidth="1"/>
    <col min="36" max="36" width="12.28515625" style="40" bestFit="1" customWidth="1"/>
    <col min="37" max="37" width="12.140625" style="40" bestFit="1" customWidth="1"/>
    <col min="38" max="38" width="13.28515625" style="40" bestFit="1" customWidth="1"/>
    <col min="39" max="40" width="15.28515625" style="58"/>
    <col min="41" max="256" width="15.28515625" style="46"/>
    <col min="257" max="257" width="9.5703125" style="46" bestFit="1" customWidth="1"/>
    <col min="258" max="258" width="20.28515625" style="46" bestFit="1" customWidth="1"/>
    <col min="259" max="259" width="10.7109375" style="46" bestFit="1" customWidth="1"/>
    <col min="260" max="260" width="19.28515625" style="46" bestFit="1" customWidth="1"/>
    <col min="261" max="261" width="15.28515625" style="46"/>
    <col min="262" max="262" width="10.28515625" style="46" bestFit="1" customWidth="1"/>
    <col min="263" max="263" width="12.28515625" style="46" bestFit="1" customWidth="1"/>
    <col min="264" max="264" width="12.85546875" style="46" bestFit="1" customWidth="1"/>
    <col min="265" max="265" width="13.42578125" style="46" bestFit="1" customWidth="1"/>
    <col min="266" max="266" width="15.28515625" style="46"/>
    <col min="267" max="267" width="26.28515625" style="46" customWidth="1"/>
    <col min="268" max="268" width="13.7109375" style="46" bestFit="1" customWidth="1"/>
    <col min="269" max="269" width="13.42578125" style="46" bestFit="1" customWidth="1"/>
    <col min="270" max="270" width="10.140625" style="46" bestFit="1" customWidth="1"/>
    <col min="271" max="271" width="19.7109375" style="46" bestFit="1" customWidth="1"/>
    <col min="272" max="272" width="14" style="46" bestFit="1" customWidth="1"/>
    <col min="273" max="288" width="15.28515625" style="46"/>
    <col min="289" max="289" width="16.7109375" style="46" bestFit="1" customWidth="1"/>
    <col min="290" max="291" width="11.7109375" style="46" bestFit="1" customWidth="1"/>
    <col min="292" max="292" width="12.28515625" style="46" bestFit="1" customWidth="1"/>
    <col min="293" max="293" width="12.140625" style="46" bestFit="1" customWidth="1"/>
    <col min="294" max="294" width="13.28515625" style="46" bestFit="1" customWidth="1"/>
    <col min="295" max="512" width="15.28515625" style="46"/>
    <col min="513" max="513" width="9.5703125" style="46" bestFit="1" customWidth="1"/>
    <col min="514" max="514" width="20.28515625" style="46" bestFit="1" customWidth="1"/>
    <col min="515" max="515" width="10.7109375" style="46" bestFit="1" customWidth="1"/>
    <col min="516" max="516" width="19.28515625" style="46" bestFit="1" customWidth="1"/>
    <col min="517" max="517" width="15.28515625" style="46"/>
    <col min="518" max="518" width="10.28515625" style="46" bestFit="1" customWidth="1"/>
    <col min="519" max="519" width="12.28515625" style="46" bestFit="1" customWidth="1"/>
    <col min="520" max="520" width="12.85546875" style="46" bestFit="1" customWidth="1"/>
    <col min="521" max="521" width="13.42578125" style="46" bestFit="1" customWidth="1"/>
    <col min="522" max="522" width="15.28515625" style="46"/>
    <col min="523" max="523" width="26.28515625" style="46" customWidth="1"/>
    <col min="524" max="524" width="13.7109375" style="46" bestFit="1" customWidth="1"/>
    <col min="525" max="525" width="13.42578125" style="46" bestFit="1" customWidth="1"/>
    <col min="526" max="526" width="10.140625" style="46" bestFit="1" customWidth="1"/>
    <col min="527" max="527" width="19.7109375" style="46" bestFit="1" customWidth="1"/>
    <col min="528" max="528" width="14" style="46" bestFit="1" customWidth="1"/>
    <col min="529" max="544" width="15.28515625" style="46"/>
    <col min="545" max="545" width="16.7109375" style="46" bestFit="1" customWidth="1"/>
    <col min="546" max="547" width="11.7109375" style="46" bestFit="1" customWidth="1"/>
    <col min="548" max="548" width="12.28515625" style="46" bestFit="1" customWidth="1"/>
    <col min="549" max="549" width="12.140625" style="46" bestFit="1" customWidth="1"/>
    <col min="550" max="550" width="13.28515625" style="46" bestFit="1" customWidth="1"/>
    <col min="551" max="768" width="15.28515625" style="46"/>
    <col min="769" max="769" width="9.5703125" style="46" bestFit="1" customWidth="1"/>
    <col min="770" max="770" width="20.28515625" style="46" bestFit="1" customWidth="1"/>
    <col min="771" max="771" width="10.7109375" style="46" bestFit="1" customWidth="1"/>
    <col min="772" max="772" width="19.28515625" style="46" bestFit="1" customWidth="1"/>
    <col min="773" max="773" width="15.28515625" style="46"/>
    <col min="774" max="774" width="10.28515625" style="46" bestFit="1" customWidth="1"/>
    <col min="775" max="775" width="12.28515625" style="46" bestFit="1" customWidth="1"/>
    <col min="776" max="776" width="12.85546875" style="46" bestFit="1" customWidth="1"/>
    <col min="777" max="777" width="13.42578125" style="46" bestFit="1" customWidth="1"/>
    <col min="778" max="778" width="15.28515625" style="46"/>
    <col min="779" max="779" width="26.28515625" style="46" customWidth="1"/>
    <col min="780" max="780" width="13.7109375" style="46" bestFit="1" customWidth="1"/>
    <col min="781" max="781" width="13.42578125" style="46" bestFit="1" customWidth="1"/>
    <col min="782" max="782" width="10.140625" style="46" bestFit="1" customWidth="1"/>
    <col min="783" max="783" width="19.7109375" style="46" bestFit="1" customWidth="1"/>
    <col min="784" max="784" width="14" style="46" bestFit="1" customWidth="1"/>
    <col min="785" max="800" width="15.28515625" style="46"/>
    <col min="801" max="801" width="16.7109375" style="46" bestFit="1" customWidth="1"/>
    <col min="802" max="803" width="11.7109375" style="46" bestFit="1" customWidth="1"/>
    <col min="804" max="804" width="12.28515625" style="46" bestFit="1" customWidth="1"/>
    <col min="805" max="805" width="12.140625" style="46" bestFit="1" customWidth="1"/>
    <col min="806" max="806" width="13.28515625" style="46" bestFit="1" customWidth="1"/>
    <col min="807" max="1024" width="15.28515625" style="46"/>
    <col min="1025" max="1025" width="9.5703125" style="46" bestFit="1" customWidth="1"/>
    <col min="1026" max="1026" width="20.28515625" style="46" bestFit="1" customWidth="1"/>
    <col min="1027" max="1027" width="10.7109375" style="46" bestFit="1" customWidth="1"/>
    <col min="1028" max="1028" width="19.28515625" style="46" bestFit="1" customWidth="1"/>
    <col min="1029" max="1029" width="15.28515625" style="46"/>
    <col min="1030" max="1030" width="10.28515625" style="46" bestFit="1" customWidth="1"/>
    <col min="1031" max="1031" width="12.28515625" style="46" bestFit="1" customWidth="1"/>
    <col min="1032" max="1032" width="12.85546875" style="46" bestFit="1" customWidth="1"/>
    <col min="1033" max="1033" width="13.42578125" style="46" bestFit="1" customWidth="1"/>
    <col min="1034" max="1034" width="15.28515625" style="46"/>
    <col min="1035" max="1035" width="26.28515625" style="46" customWidth="1"/>
    <col min="1036" max="1036" width="13.7109375" style="46" bestFit="1" customWidth="1"/>
    <col min="1037" max="1037" width="13.42578125" style="46" bestFit="1" customWidth="1"/>
    <col min="1038" max="1038" width="10.140625" style="46" bestFit="1" customWidth="1"/>
    <col min="1039" max="1039" width="19.7109375" style="46" bestFit="1" customWidth="1"/>
    <col min="1040" max="1040" width="14" style="46" bestFit="1" customWidth="1"/>
    <col min="1041" max="1056" width="15.28515625" style="46"/>
    <col min="1057" max="1057" width="16.7109375" style="46" bestFit="1" customWidth="1"/>
    <col min="1058" max="1059" width="11.7109375" style="46" bestFit="1" customWidth="1"/>
    <col min="1060" max="1060" width="12.28515625" style="46" bestFit="1" customWidth="1"/>
    <col min="1061" max="1061" width="12.140625" style="46" bestFit="1" customWidth="1"/>
    <col min="1062" max="1062" width="13.28515625" style="46" bestFit="1" customWidth="1"/>
    <col min="1063" max="1280" width="15.28515625" style="46"/>
    <col min="1281" max="1281" width="9.5703125" style="46" bestFit="1" customWidth="1"/>
    <col min="1282" max="1282" width="20.28515625" style="46" bestFit="1" customWidth="1"/>
    <col min="1283" max="1283" width="10.7109375" style="46" bestFit="1" customWidth="1"/>
    <col min="1284" max="1284" width="19.28515625" style="46" bestFit="1" customWidth="1"/>
    <col min="1285" max="1285" width="15.28515625" style="46"/>
    <col min="1286" max="1286" width="10.28515625" style="46" bestFit="1" customWidth="1"/>
    <col min="1287" max="1287" width="12.28515625" style="46" bestFit="1" customWidth="1"/>
    <col min="1288" max="1288" width="12.85546875" style="46" bestFit="1" customWidth="1"/>
    <col min="1289" max="1289" width="13.42578125" style="46" bestFit="1" customWidth="1"/>
    <col min="1290" max="1290" width="15.28515625" style="46"/>
    <col min="1291" max="1291" width="26.28515625" style="46" customWidth="1"/>
    <col min="1292" max="1292" width="13.7109375" style="46" bestFit="1" customWidth="1"/>
    <col min="1293" max="1293" width="13.42578125" style="46" bestFit="1" customWidth="1"/>
    <col min="1294" max="1294" width="10.140625" style="46" bestFit="1" customWidth="1"/>
    <col min="1295" max="1295" width="19.7109375" style="46" bestFit="1" customWidth="1"/>
    <col min="1296" max="1296" width="14" style="46" bestFit="1" customWidth="1"/>
    <col min="1297" max="1312" width="15.28515625" style="46"/>
    <col min="1313" max="1313" width="16.7109375" style="46" bestFit="1" customWidth="1"/>
    <col min="1314" max="1315" width="11.7109375" style="46" bestFit="1" customWidth="1"/>
    <col min="1316" max="1316" width="12.28515625" style="46" bestFit="1" customWidth="1"/>
    <col min="1317" max="1317" width="12.140625" style="46" bestFit="1" customWidth="1"/>
    <col min="1318" max="1318" width="13.28515625" style="46" bestFit="1" customWidth="1"/>
    <col min="1319" max="1536" width="15.28515625" style="46"/>
    <col min="1537" max="1537" width="9.5703125" style="46" bestFit="1" customWidth="1"/>
    <col min="1538" max="1538" width="20.28515625" style="46" bestFit="1" customWidth="1"/>
    <col min="1539" max="1539" width="10.7109375" style="46" bestFit="1" customWidth="1"/>
    <col min="1540" max="1540" width="19.28515625" style="46" bestFit="1" customWidth="1"/>
    <col min="1541" max="1541" width="15.28515625" style="46"/>
    <col min="1542" max="1542" width="10.28515625" style="46" bestFit="1" customWidth="1"/>
    <col min="1543" max="1543" width="12.28515625" style="46" bestFit="1" customWidth="1"/>
    <col min="1544" max="1544" width="12.85546875" style="46" bestFit="1" customWidth="1"/>
    <col min="1545" max="1545" width="13.42578125" style="46" bestFit="1" customWidth="1"/>
    <col min="1546" max="1546" width="15.28515625" style="46"/>
    <col min="1547" max="1547" width="26.28515625" style="46" customWidth="1"/>
    <col min="1548" max="1548" width="13.7109375" style="46" bestFit="1" customWidth="1"/>
    <col min="1549" max="1549" width="13.42578125" style="46" bestFit="1" customWidth="1"/>
    <col min="1550" max="1550" width="10.140625" style="46" bestFit="1" customWidth="1"/>
    <col min="1551" max="1551" width="19.7109375" style="46" bestFit="1" customWidth="1"/>
    <col min="1552" max="1552" width="14" style="46" bestFit="1" customWidth="1"/>
    <col min="1553" max="1568" width="15.28515625" style="46"/>
    <col min="1569" max="1569" width="16.7109375" style="46" bestFit="1" customWidth="1"/>
    <col min="1570" max="1571" width="11.7109375" style="46" bestFit="1" customWidth="1"/>
    <col min="1572" max="1572" width="12.28515625" style="46" bestFit="1" customWidth="1"/>
    <col min="1573" max="1573" width="12.140625" style="46" bestFit="1" customWidth="1"/>
    <col min="1574" max="1574" width="13.28515625" style="46" bestFit="1" customWidth="1"/>
    <col min="1575" max="1792" width="15.28515625" style="46"/>
    <col min="1793" max="1793" width="9.5703125" style="46" bestFit="1" customWidth="1"/>
    <col min="1794" max="1794" width="20.28515625" style="46" bestFit="1" customWidth="1"/>
    <col min="1795" max="1795" width="10.7109375" style="46" bestFit="1" customWidth="1"/>
    <col min="1796" max="1796" width="19.28515625" style="46" bestFit="1" customWidth="1"/>
    <col min="1797" max="1797" width="15.28515625" style="46"/>
    <col min="1798" max="1798" width="10.28515625" style="46" bestFit="1" customWidth="1"/>
    <col min="1799" max="1799" width="12.28515625" style="46" bestFit="1" customWidth="1"/>
    <col min="1800" max="1800" width="12.85546875" style="46" bestFit="1" customWidth="1"/>
    <col min="1801" max="1801" width="13.42578125" style="46" bestFit="1" customWidth="1"/>
    <col min="1802" max="1802" width="15.28515625" style="46"/>
    <col min="1803" max="1803" width="26.28515625" style="46" customWidth="1"/>
    <col min="1804" max="1804" width="13.7109375" style="46" bestFit="1" customWidth="1"/>
    <col min="1805" max="1805" width="13.42578125" style="46" bestFit="1" customWidth="1"/>
    <col min="1806" max="1806" width="10.140625" style="46" bestFit="1" customWidth="1"/>
    <col min="1807" max="1807" width="19.7109375" style="46" bestFit="1" customWidth="1"/>
    <col min="1808" max="1808" width="14" style="46" bestFit="1" customWidth="1"/>
    <col min="1809" max="1824" width="15.28515625" style="46"/>
    <col min="1825" max="1825" width="16.7109375" style="46" bestFit="1" customWidth="1"/>
    <col min="1826" max="1827" width="11.7109375" style="46" bestFit="1" customWidth="1"/>
    <col min="1828" max="1828" width="12.28515625" style="46" bestFit="1" customWidth="1"/>
    <col min="1829" max="1829" width="12.140625" style="46" bestFit="1" customWidth="1"/>
    <col min="1830" max="1830" width="13.28515625" style="46" bestFit="1" customWidth="1"/>
    <col min="1831" max="2048" width="15.28515625" style="46"/>
    <col min="2049" max="2049" width="9.5703125" style="46" bestFit="1" customWidth="1"/>
    <col min="2050" max="2050" width="20.28515625" style="46" bestFit="1" customWidth="1"/>
    <col min="2051" max="2051" width="10.7109375" style="46" bestFit="1" customWidth="1"/>
    <col min="2052" max="2052" width="19.28515625" style="46" bestFit="1" customWidth="1"/>
    <col min="2053" max="2053" width="15.28515625" style="46"/>
    <col min="2054" max="2054" width="10.28515625" style="46" bestFit="1" customWidth="1"/>
    <col min="2055" max="2055" width="12.28515625" style="46" bestFit="1" customWidth="1"/>
    <col min="2056" max="2056" width="12.85546875" style="46" bestFit="1" customWidth="1"/>
    <col min="2057" max="2057" width="13.42578125" style="46" bestFit="1" customWidth="1"/>
    <col min="2058" max="2058" width="15.28515625" style="46"/>
    <col min="2059" max="2059" width="26.28515625" style="46" customWidth="1"/>
    <col min="2060" max="2060" width="13.7109375" style="46" bestFit="1" customWidth="1"/>
    <col min="2061" max="2061" width="13.42578125" style="46" bestFit="1" customWidth="1"/>
    <col min="2062" max="2062" width="10.140625" style="46" bestFit="1" customWidth="1"/>
    <col min="2063" max="2063" width="19.7109375" style="46" bestFit="1" customWidth="1"/>
    <col min="2064" max="2064" width="14" style="46" bestFit="1" customWidth="1"/>
    <col min="2065" max="2080" width="15.28515625" style="46"/>
    <col min="2081" max="2081" width="16.7109375" style="46" bestFit="1" customWidth="1"/>
    <col min="2082" max="2083" width="11.7109375" style="46" bestFit="1" customWidth="1"/>
    <col min="2084" max="2084" width="12.28515625" style="46" bestFit="1" customWidth="1"/>
    <col min="2085" max="2085" width="12.140625" style="46" bestFit="1" customWidth="1"/>
    <col min="2086" max="2086" width="13.28515625" style="46" bestFit="1" customWidth="1"/>
    <col min="2087" max="2304" width="15.28515625" style="46"/>
    <col min="2305" max="2305" width="9.5703125" style="46" bestFit="1" customWidth="1"/>
    <col min="2306" max="2306" width="20.28515625" style="46" bestFit="1" customWidth="1"/>
    <col min="2307" max="2307" width="10.7109375" style="46" bestFit="1" customWidth="1"/>
    <col min="2308" max="2308" width="19.28515625" style="46" bestFit="1" customWidth="1"/>
    <col min="2309" max="2309" width="15.28515625" style="46"/>
    <col min="2310" max="2310" width="10.28515625" style="46" bestFit="1" customWidth="1"/>
    <col min="2311" max="2311" width="12.28515625" style="46" bestFit="1" customWidth="1"/>
    <col min="2312" max="2312" width="12.85546875" style="46" bestFit="1" customWidth="1"/>
    <col min="2313" max="2313" width="13.42578125" style="46" bestFit="1" customWidth="1"/>
    <col min="2314" max="2314" width="15.28515625" style="46"/>
    <col min="2315" max="2315" width="26.28515625" style="46" customWidth="1"/>
    <col min="2316" max="2316" width="13.7109375" style="46" bestFit="1" customWidth="1"/>
    <col min="2317" max="2317" width="13.42578125" style="46" bestFit="1" customWidth="1"/>
    <col min="2318" max="2318" width="10.140625" style="46" bestFit="1" customWidth="1"/>
    <col min="2319" max="2319" width="19.7109375" style="46" bestFit="1" customWidth="1"/>
    <col min="2320" max="2320" width="14" style="46" bestFit="1" customWidth="1"/>
    <col min="2321" max="2336" width="15.28515625" style="46"/>
    <col min="2337" max="2337" width="16.7109375" style="46" bestFit="1" customWidth="1"/>
    <col min="2338" max="2339" width="11.7109375" style="46" bestFit="1" customWidth="1"/>
    <col min="2340" max="2340" width="12.28515625" style="46" bestFit="1" customWidth="1"/>
    <col min="2341" max="2341" width="12.140625" style="46" bestFit="1" customWidth="1"/>
    <col min="2342" max="2342" width="13.28515625" style="46" bestFit="1" customWidth="1"/>
    <col min="2343" max="2560" width="15.28515625" style="46"/>
    <col min="2561" max="2561" width="9.5703125" style="46" bestFit="1" customWidth="1"/>
    <col min="2562" max="2562" width="20.28515625" style="46" bestFit="1" customWidth="1"/>
    <col min="2563" max="2563" width="10.7109375" style="46" bestFit="1" customWidth="1"/>
    <col min="2564" max="2564" width="19.28515625" style="46" bestFit="1" customWidth="1"/>
    <col min="2565" max="2565" width="15.28515625" style="46"/>
    <col min="2566" max="2566" width="10.28515625" style="46" bestFit="1" customWidth="1"/>
    <col min="2567" max="2567" width="12.28515625" style="46" bestFit="1" customWidth="1"/>
    <col min="2568" max="2568" width="12.85546875" style="46" bestFit="1" customWidth="1"/>
    <col min="2569" max="2569" width="13.42578125" style="46" bestFit="1" customWidth="1"/>
    <col min="2570" max="2570" width="15.28515625" style="46"/>
    <col min="2571" max="2571" width="26.28515625" style="46" customWidth="1"/>
    <col min="2572" max="2572" width="13.7109375" style="46" bestFit="1" customWidth="1"/>
    <col min="2573" max="2573" width="13.42578125" style="46" bestFit="1" customWidth="1"/>
    <col min="2574" max="2574" width="10.140625" style="46" bestFit="1" customWidth="1"/>
    <col min="2575" max="2575" width="19.7109375" style="46" bestFit="1" customWidth="1"/>
    <col min="2576" max="2576" width="14" style="46" bestFit="1" customWidth="1"/>
    <col min="2577" max="2592" width="15.28515625" style="46"/>
    <col min="2593" max="2593" width="16.7109375" style="46" bestFit="1" customWidth="1"/>
    <col min="2594" max="2595" width="11.7109375" style="46" bestFit="1" customWidth="1"/>
    <col min="2596" max="2596" width="12.28515625" style="46" bestFit="1" customWidth="1"/>
    <col min="2597" max="2597" width="12.140625" style="46" bestFit="1" customWidth="1"/>
    <col min="2598" max="2598" width="13.28515625" style="46" bestFit="1" customWidth="1"/>
    <col min="2599" max="2816" width="15.28515625" style="46"/>
    <col min="2817" max="2817" width="9.5703125" style="46" bestFit="1" customWidth="1"/>
    <col min="2818" max="2818" width="20.28515625" style="46" bestFit="1" customWidth="1"/>
    <col min="2819" max="2819" width="10.7109375" style="46" bestFit="1" customWidth="1"/>
    <col min="2820" max="2820" width="19.28515625" style="46" bestFit="1" customWidth="1"/>
    <col min="2821" max="2821" width="15.28515625" style="46"/>
    <col min="2822" max="2822" width="10.28515625" style="46" bestFit="1" customWidth="1"/>
    <col min="2823" max="2823" width="12.28515625" style="46" bestFit="1" customWidth="1"/>
    <col min="2824" max="2824" width="12.85546875" style="46" bestFit="1" customWidth="1"/>
    <col min="2825" max="2825" width="13.42578125" style="46" bestFit="1" customWidth="1"/>
    <col min="2826" max="2826" width="15.28515625" style="46"/>
    <col min="2827" max="2827" width="26.28515625" style="46" customWidth="1"/>
    <col min="2828" max="2828" width="13.7109375" style="46" bestFit="1" customWidth="1"/>
    <col min="2829" max="2829" width="13.42578125" style="46" bestFit="1" customWidth="1"/>
    <col min="2830" max="2830" width="10.140625" style="46" bestFit="1" customWidth="1"/>
    <col min="2831" max="2831" width="19.7109375" style="46" bestFit="1" customWidth="1"/>
    <col min="2832" max="2832" width="14" style="46" bestFit="1" customWidth="1"/>
    <col min="2833" max="2848" width="15.28515625" style="46"/>
    <col min="2849" max="2849" width="16.7109375" style="46" bestFit="1" customWidth="1"/>
    <col min="2850" max="2851" width="11.7109375" style="46" bestFit="1" customWidth="1"/>
    <col min="2852" max="2852" width="12.28515625" style="46" bestFit="1" customWidth="1"/>
    <col min="2853" max="2853" width="12.140625" style="46" bestFit="1" customWidth="1"/>
    <col min="2854" max="2854" width="13.28515625" style="46" bestFit="1" customWidth="1"/>
    <col min="2855" max="3072" width="15.28515625" style="46"/>
    <col min="3073" max="3073" width="9.5703125" style="46" bestFit="1" customWidth="1"/>
    <col min="3074" max="3074" width="20.28515625" style="46" bestFit="1" customWidth="1"/>
    <col min="3075" max="3075" width="10.7109375" style="46" bestFit="1" customWidth="1"/>
    <col min="3076" max="3076" width="19.28515625" style="46" bestFit="1" customWidth="1"/>
    <col min="3077" max="3077" width="15.28515625" style="46"/>
    <col min="3078" max="3078" width="10.28515625" style="46" bestFit="1" customWidth="1"/>
    <col min="3079" max="3079" width="12.28515625" style="46" bestFit="1" customWidth="1"/>
    <col min="3080" max="3080" width="12.85546875" style="46" bestFit="1" customWidth="1"/>
    <col min="3081" max="3081" width="13.42578125" style="46" bestFit="1" customWidth="1"/>
    <col min="3082" max="3082" width="15.28515625" style="46"/>
    <col min="3083" max="3083" width="26.28515625" style="46" customWidth="1"/>
    <col min="3084" max="3084" width="13.7109375" style="46" bestFit="1" customWidth="1"/>
    <col min="3085" max="3085" width="13.42578125" style="46" bestFit="1" customWidth="1"/>
    <col min="3086" max="3086" width="10.140625" style="46" bestFit="1" customWidth="1"/>
    <col min="3087" max="3087" width="19.7109375" style="46" bestFit="1" customWidth="1"/>
    <col min="3088" max="3088" width="14" style="46" bestFit="1" customWidth="1"/>
    <col min="3089" max="3104" width="15.28515625" style="46"/>
    <col min="3105" max="3105" width="16.7109375" style="46" bestFit="1" customWidth="1"/>
    <col min="3106" max="3107" width="11.7109375" style="46" bestFit="1" customWidth="1"/>
    <col min="3108" max="3108" width="12.28515625" style="46" bestFit="1" customWidth="1"/>
    <col min="3109" max="3109" width="12.140625" style="46" bestFit="1" customWidth="1"/>
    <col min="3110" max="3110" width="13.28515625" style="46" bestFit="1" customWidth="1"/>
    <col min="3111" max="3328" width="15.28515625" style="46"/>
    <col min="3329" max="3329" width="9.5703125" style="46" bestFit="1" customWidth="1"/>
    <col min="3330" max="3330" width="20.28515625" style="46" bestFit="1" customWidth="1"/>
    <col min="3331" max="3331" width="10.7109375" style="46" bestFit="1" customWidth="1"/>
    <col min="3332" max="3332" width="19.28515625" style="46" bestFit="1" customWidth="1"/>
    <col min="3333" max="3333" width="15.28515625" style="46"/>
    <col min="3334" max="3334" width="10.28515625" style="46" bestFit="1" customWidth="1"/>
    <col min="3335" max="3335" width="12.28515625" style="46" bestFit="1" customWidth="1"/>
    <col min="3336" max="3336" width="12.85546875" style="46" bestFit="1" customWidth="1"/>
    <col min="3337" max="3337" width="13.42578125" style="46" bestFit="1" customWidth="1"/>
    <col min="3338" max="3338" width="15.28515625" style="46"/>
    <col min="3339" max="3339" width="26.28515625" style="46" customWidth="1"/>
    <col min="3340" max="3340" width="13.7109375" style="46" bestFit="1" customWidth="1"/>
    <col min="3341" max="3341" width="13.42578125" style="46" bestFit="1" customWidth="1"/>
    <col min="3342" max="3342" width="10.140625" style="46" bestFit="1" customWidth="1"/>
    <col min="3343" max="3343" width="19.7109375" style="46" bestFit="1" customWidth="1"/>
    <col min="3344" max="3344" width="14" style="46" bestFit="1" customWidth="1"/>
    <col min="3345" max="3360" width="15.28515625" style="46"/>
    <col min="3361" max="3361" width="16.7109375" style="46" bestFit="1" customWidth="1"/>
    <col min="3362" max="3363" width="11.7109375" style="46" bestFit="1" customWidth="1"/>
    <col min="3364" max="3364" width="12.28515625" style="46" bestFit="1" customWidth="1"/>
    <col min="3365" max="3365" width="12.140625" style="46" bestFit="1" customWidth="1"/>
    <col min="3366" max="3366" width="13.28515625" style="46" bestFit="1" customWidth="1"/>
    <col min="3367" max="3584" width="15.28515625" style="46"/>
    <col min="3585" max="3585" width="9.5703125" style="46" bestFit="1" customWidth="1"/>
    <col min="3586" max="3586" width="20.28515625" style="46" bestFit="1" customWidth="1"/>
    <col min="3587" max="3587" width="10.7109375" style="46" bestFit="1" customWidth="1"/>
    <col min="3588" max="3588" width="19.28515625" style="46" bestFit="1" customWidth="1"/>
    <col min="3589" max="3589" width="15.28515625" style="46"/>
    <col min="3590" max="3590" width="10.28515625" style="46" bestFit="1" customWidth="1"/>
    <col min="3591" max="3591" width="12.28515625" style="46" bestFit="1" customWidth="1"/>
    <col min="3592" max="3592" width="12.85546875" style="46" bestFit="1" customWidth="1"/>
    <col min="3593" max="3593" width="13.42578125" style="46" bestFit="1" customWidth="1"/>
    <col min="3594" max="3594" width="15.28515625" style="46"/>
    <col min="3595" max="3595" width="26.28515625" style="46" customWidth="1"/>
    <col min="3596" max="3596" width="13.7109375" style="46" bestFit="1" customWidth="1"/>
    <col min="3597" max="3597" width="13.42578125" style="46" bestFit="1" customWidth="1"/>
    <col min="3598" max="3598" width="10.140625" style="46" bestFit="1" customWidth="1"/>
    <col min="3599" max="3599" width="19.7109375" style="46" bestFit="1" customWidth="1"/>
    <col min="3600" max="3600" width="14" style="46" bestFit="1" customWidth="1"/>
    <col min="3601" max="3616" width="15.28515625" style="46"/>
    <col min="3617" max="3617" width="16.7109375" style="46" bestFit="1" customWidth="1"/>
    <col min="3618" max="3619" width="11.7109375" style="46" bestFit="1" customWidth="1"/>
    <col min="3620" max="3620" width="12.28515625" style="46" bestFit="1" customWidth="1"/>
    <col min="3621" max="3621" width="12.140625" style="46" bestFit="1" customWidth="1"/>
    <col min="3622" max="3622" width="13.28515625" style="46" bestFit="1" customWidth="1"/>
    <col min="3623" max="3840" width="15.28515625" style="46"/>
    <col min="3841" max="3841" width="9.5703125" style="46" bestFit="1" customWidth="1"/>
    <col min="3842" max="3842" width="20.28515625" style="46" bestFit="1" customWidth="1"/>
    <col min="3843" max="3843" width="10.7109375" style="46" bestFit="1" customWidth="1"/>
    <col min="3844" max="3844" width="19.28515625" style="46" bestFit="1" customWidth="1"/>
    <col min="3845" max="3845" width="15.28515625" style="46"/>
    <col min="3846" max="3846" width="10.28515625" style="46" bestFit="1" customWidth="1"/>
    <col min="3847" max="3847" width="12.28515625" style="46" bestFit="1" customWidth="1"/>
    <col min="3848" max="3848" width="12.85546875" style="46" bestFit="1" customWidth="1"/>
    <col min="3849" max="3849" width="13.42578125" style="46" bestFit="1" customWidth="1"/>
    <col min="3850" max="3850" width="15.28515625" style="46"/>
    <col min="3851" max="3851" width="26.28515625" style="46" customWidth="1"/>
    <col min="3852" max="3852" width="13.7109375" style="46" bestFit="1" customWidth="1"/>
    <col min="3853" max="3853" width="13.42578125" style="46" bestFit="1" customWidth="1"/>
    <col min="3854" max="3854" width="10.140625" style="46" bestFit="1" customWidth="1"/>
    <col min="3855" max="3855" width="19.7109375" style="46" bestFit="1" customWidth="1"/>
    <col min="3856" max="3856" width="14" style="46" bestFit="1" customWidth="1"/>
    <col min="3857" max="3872" width="15.28515625" style="46"/>
    <col min="3873" max="3873" width="16.7109375" style="46" bestFit="1" customWidth="1"/>
    <col min="3874" max="3875" width="11.7109375" style="46" bestFit="1" customWidth="1"/>
    <col min="3876" max="3876" width="12.28515625" style="46" bestFit="1" customWidth="1"/>
    <col min="3877" max="3877" width="12.140625" style="46" bestFit="1" customWidth="1"/>
    <col min="3878" max="3878" width="13.28515625" style="46" bestFit="1" customWidth="1"/>
    <col min="3879" max="4096" width="15.28515625" style="46"/>
    <col min="4097" max="4097" width="9.5703125" style="46" bestFit="1" customWidth="1"/>
    <col min="4098" max="4098" width="20.28515625" style="46" bestFit="1" customWidth="1"/>
    <col min="4099" max="4099" width="10.7109375" style="46" bestFit="1" customWidth="1"/>
    <col min="4100" max="4100" width="19.28515625" style="46" bestFit="1" customWidth="1"/>
    <col min="4101" max="4101" width="15.28515625" style="46"/>
    <col min="4102" max="4102" width="10.28515625" style="46" bestFit="1" customWidth="1"/>
    <col min="4103" max="4103" width="12.28515625" style="46" bestFit="1" customWidth="1"/>
    <col min="4104" max="4104" width="12.85546875" style="46" bestFit="1" customWidth="1"/>
    <col min="4105" max="4105" width="13.42578125" style="46" bestFit="1" customWidth="1"/>
    <col min="4106" max="4106" width="15.28515625" style="46"/>
    <col min="4107" max="4107" width="26.28515625" style="46" customWidth="1"/>
    <col min="4108" max="4108" width="13.7109375" style="46" bestFit="1" customWidth="1"/>
    <col min="4109" max="4109" width="13.42578125" style="46" bestFit="1" customWidth="1"/>
    <col min="4110" max="4110" width="10.140625" style="46" bestFit="1" customWidth="1"/>
    <col min="4111" max="4111" width="19.7109375" style="46" bestFit="1" customWidth="1"/>
    <col min="4112" max="4112" width="14" style="46" bestFit="1" customWidth="1"/>
    <col min="4113" max="4128" width="15.28515625" style="46"/>
    <col min="4129" max="4129" width="16.7109375" style="46" bestFit="1" customWidth="1"/>
    <col min="4130" max="4131" width="11.7109375" style="46" bestFit="1" customWidth="1"/>
    <col min="4132" max="4132" width="12.28515625" style="46" bestFit="1" customWidth="1"/>
    <col min="4133" max="4133" width="12.140625" style="46" bestFit="1" customWidth="1"/>
    <col min="4134" max="4134" width="13.28515625" style="46" bestFit="1" customWidth="1"/>
    <col min="4135" max="4352" width="15.28515625" style="46"/>
    <col min="4353" max="4353" width="9.5703125" style="46" bestFit="1" customWidth="1"/>
    <col min="4354" max="4354" width="20.28515625" style="46" bestFit="1" customWidth="1"/>
    <col min="4355" max="4355" width="10.7109375" style="46" bestFit="1" customWidth="1"/>
    <col min="4356" max="4356" width="19.28515625" style="46" bestFit="1" customWidth="1"/>
    <col min="4357" max="4357" width="15.28515625" style="46"/>
    <col min="4358" max="4358" width="10.28515625" style="46" bestFit="1" customWidth="1"/>
    <col min="4359" max="4359" width="12.28515625" style="46" bestFit="1" customWidth="1"/>
    <col min="4360" max="4360" width="12.85546875" style="46" bestFit="1" customWidth="1"/>
    <col min="4361" max="4361" width="13.42578125" style="46" bestFit="1" customWidth="1"/>
    <col min="4362" max="4362" width="15.28515625" style="46"/>
    <col min="4363" max="4363" width="26.28515625" style="46" customWidth="1"/>
    <col min="4364" max="4364" width="13.7109375" style="46" bestFit="1" customWidth="1"/>
    <col min="4365" max="4365" width="13.42578125" style="46" bestFit="1" customWidth="1"/>
    <col min="4366" max="4366" width="10.140625" style="46" bestFit="1" customWidth="1"/>
    <col min="4367" max="4367" width="19.7109375" style="46" bestFit="1" customWidth="1"/>
    <col min="4368" max="4368" width="14" style="46" bestFit="1" customWidth="1"/>
    <col min="4369" max="4384" width="15.28515625" style="46"/>
    <col min="4385" max="4385" width="16.7109375" style="46" bestFit="1" customWidth="1"/>
    <col min="4386" max="4387" width="11.7109375" style="46" bestFit="1" customWidth="1"/>
    <col min="4388" max="4388" width="12.28515625" style="46" bestFit="1" customWidth="1"/>
    <col min="4389" max="4389" width="12.140625" style="46" bestFit="1" customWidth="1"/>
    <col min="4390" max="4390" width="13.28515625" style="46" bestFit="1" customWidth="1"/>
    <col min="4391" max="4608" width="15.28515625" style="46"/>
    <col min="4609" max="4609" width="9.5703125" style="46" bestFit="1" customWidth="1"/>
    <col min="4610" max="4610" width="20.28515625" style="46" bestFit="1" customWidth="1"/>
    <col min="4611" max="4611" width="10.7109375" style="46" bestFit="1" customWidth="1"/>
    <col min="4612" max="4612" width="19.28515625" style="46" bestFit="1" customWidth="1"/>
    <col min="4613" max="4613" width="15.28515625" style="46"/>
    <col min="4614" max="4614" width="10.28515625" style="46" bestFit="1" customWidth="1"/>
    <col min="4615" max="4615" width="12.28515625" style="46" bestFit="1" customWidth="1"/>
    <col min="4616" max="4616" width="12.85546875" style="46" bestFit="1" customWidth="1"/>
    <col min="4617" max="4617" width="13.42578125" style="46" bestFit="1" customWidth="1"/>
    <col min="4618" max="4618" width="15.28515625" style="46"/>
    <col min="4619" max="4619" width="26.28515625" style="46" customWidth="1"/>
    <col min="4620" max="4620" width="13.7109375" style="46" bestFit="1" customWidth="1"/>
    <col min="4621" max="4621" width="13.42578125" style="46" bestFit="1" customWidth="1"/>
    <col min="4622" max="4622" width="10.140625" style="46" bestFit="1" customWidth="1"/>
    <col min="4623" max="4623" width="19.7109375" style="46" bestFit="1" customWidth="1"/>
    <col min="4624" max="4624" width="14" style="46" bestFit="1" customWidth="1"/>
    <col min="4625" max="4640" width="15.28515625" style="46"/>
    <col min="4641" max="4641" width="16.7109375" style="46" bestFit="1" customWidth="1"/>
    <col min="4642" max="4643" width="11.7109375" style="46" bestFit="1" customWidth="1"/>
    <col min="4644" max="4644" width="12.28515625" style="46" bestFit="1" customWidth="1"/>
    <col min="4645" max="4645" width="12.140625" style="46" bestFit="1" customWidth="1"/>
    <col min="4646" max="4646" width="13.28515625" style="46" bestFit="1" customWidth="1"/>
    <col min="4647" max="4864" width="15.28515625" style="46"/>
    <col min="4865" max="4865" width="9.5703125" style="46" bestFit="1" customWidth="1"/>
    <col min="4866" max="4866" width="20.28515625" style="46" bestFit="1" customWidth="1"/>
    <col min="4867" max="4867" width="10.7109375" style="46" bestFit="1" customWidth="1"/>
    <col min="4868" max="4868" width="19.28515625" style="46" bestFit="1" customWidth="1"/>
    <col min="4869" max="4869" width="15.28515625" style="46"/>
    <col min="4870" max="4870" width="10.28515625" style="46" bestFit="1" customWidth="1"/>
    <col min="4871" max="4871" width="12.28515625" style="46" bestFit="1" customWidth="1"/>
    <col min="4872" max="4872" width="12.85546875" style="46" bestFit="1" customWidth="1"/>
    <col min="4873" max="4873" width="13.42578125" style="46" bestFit="1" customWidth="1"/>
    <col min="4874" max="4874" width="15.28515625" style="46"/>
    <col min="4875" max="4875" width="26.28515625" style="46" customWidth="1"/>
    <col min="4876" max="4876" width="13.7109375" style="46" bestFit="1" customWidth="1"/>
    <col min="4877" max="4877" width="13.42578125" style="46" bestFit="1" customWidth="1"/>
    <col min="4878" max="4878" width="10.140625" style="46" bestFit="1" customWidth="1"/>
    <col min="4879" max="4879" width="19.7109375" style="46" bestFit="1" customWidth="1"/>
    <col min="4880" max="4880" width="14" style="46" bestFit="1" customWidth="1"/>
    <col min="4881" max="4896" width="15.28515625" style="46"/>
    <col min="4897" max="4897" width="16.7109375" style="46" bestFit="1" customWidth="1"/>
    <col min="4898" max="4899" width="11.7109375" style="46" bestFit="1" customWidth="1"/>
    <col min="4900" max="4900" width="12.28515625" style="46" bestFit="1" customWidth="1"/>
    <col min="4901" max="4901" width="12.140625" style="46" bestFit="1" customWidth="1"/>
    <col min="4902" max="4902" width="13.28515625" style="46" bestFit="1" customWidth="1"/>
    <col min="4903" max="5120" width="15.28515625" style="46"/>
    <col min="5121" max="5121" width="9.5703125" style="46" bestFit="1" customWidth="1"/>
    <col min="5122" max="5122" width="20.28515625" style="46" bestFit="1" customWidth="1"/>
    <col min="5123" max="5123" width="10.7109375" style="46" bestFit="1" customWidth="1"/>
    <col min="5124" max="5124" width="19.28515625" style="46" bestFit="1" customWidth="1"/>
    <col min="5125" max="5125" width="15.28515625" style="46"/>
    <col min="5126" max="5126" width="10.28515625" style="46" bestFit="1" customWidth="1"/>
    <col min="5127" max="5127" width="12.28515625" style="46" bestFit="1" customWidth="1"/>
    <col min="5128" max="5128" width="12.85546875" style="46" bestFit="1" customWidth="1"/>
    <col min="5129" max="5129" width="13.42578125" style="46" bestFit="1" customWidth="1"/>
    <col min="5130" max="5130" width="15.28515625" style="46"/>
    <col min="5131" max="5131" width="26.28515625" style="46" customWidth="1"/>
    <col min="5132" max="5132" width="13.7109375" style="46" bestFit="1" customWidth="1"/>
    <col min="5133" max="5133" width="13.42578125" style="46" bestFit="1" customWidth="1"/>
    <col min="5134" max="5134" width="10.140625" style="46" bestFit="1" customWidth="1"/>
    <col min="5135" max="5135" width="19.7109375" style="46" bestFit="1" customWidth="1"/>
    <col min="5136" max="5136" width="14" style="46" bestFit="1" customWidth="1"/>
    <col min="5137" max="5152" width="15.28515625" style="46"/>
    <col min="5153" max="5153" width="16.7109375" style="46" bestFit="1" customWidth="1"/>
    <col min="5154" max="5155" width="11.7109375" style="46" bestFit="1" customWidth="1"/>
    <col min="5156" max="5156" width="12.28515625" style="46" bestFit="1" customWidth="1"/>
    <col min="5157" max="5157" width="12.140625" style="46" bestFit="1" customWidth="1"/>
    <col min="5158" max="5158" width="13.28515625" style="46" bestFit="1" customWidth="1"/>
    <col min="5159" max="5376" width="15.28515625" style="46"/>
    <col min="5377" max="5377" width="9.5703125" style="46" bestFit="1" customWidth="1"/>
    <col min="5378" max="5378" width="20.28515625" style="46" bestFit="1" customWidth="1"/>
    <col min="5379" max="5379" width="10.7109375" style="46" bestFit="1" customWidth="1"/>
    <col min="5380" max="5380" width="19.28515625" style="46" bestFit="1" customWidth="1"/>
    <col min="5381" max="5381" width="15.28515625" style="46"/>
    <col min="5382" max="5382" width="10.28515625" style="46" bestFit="1" customWidth="1"/>
    <col min="5383" max="5383" width="12.28515625" style="46" bestFit="1" customWidth="1"/>
    <col min="5384" max="5384" width="12.85546875" style="46" bestFit="1" customWidth="1"/>
    <col min="5385" max="5385" width="13.42578125" style="46" bestFit="1" customWidth="1"/>
    <col min="5386" max="5386" width="15.28515625" style="46"/>
    <col min="5387" max="5387" width="26.28515625" style="46" customWidth="1"/>
    <col min="5388" max="5388" width="13.7109375" style="46" bestFit="1" customWidth="1"/>
    <col min="5389" max="5389" width="13.42578125" style="46" bestFit="1" customWidth="1"/>
    <col min="5390" max="5390" width="10.140625" style="46" bestFit="1" customWidth="1"/>
    <col min="5391" max="5391" width="19.7109375" style="46" bestFit="1" customWidth="1"/>
    <col min="5392" max="5392" width="14" style="46" bestFit="1" customWidth="1"/>
    <col min="5393" max="5408" width="15.28515625" style="46"/>
    <col min="5409" max="5409" width="16.7109375" style="46" bestFit="1" customWidth="1"/>
    <col min="5410" max="5411" width="11.7109375" style="46" bestFit="1" customWidth="1"/>
    <col min="5412" max="5412" width="12.28515625" style="46" bestFit="1" customWidth="1"/>
    <col min="5413" max="5413" width="12.140625" style="46" bestFit="1" customWidth="1"/>
    <col min="5414" max="5414" width="13.28515625" style="46" bestFit="1" customWidth="1"/>
    <col min="5415" max="5632" width="15.28515625" style="46"/>
    <col min="5633" max="5633" width="9.5703125" style="46" bestFit="1" customWidth="1"/>
    <col min="5634" max="5634" width="20.28515625" style="46" bestFit="1" customWidth="1"/>
    <col min="5635" max="5635" width="10.7109375" style="46" bestFit="1" customWidth="1"/>
    <col min="5636" max="5636" width="19.28515625" style="46" bestFit="1" customWidth="1"/>
    <col min="5637" max="5637" width="15.28515625" style="46"/>
    <col min="5638" max="5638" width="10.28515625" style="46" bestFit="1" customWidth="1"/>
    <col min="5639" max="5639" width="12.28515625" style="46" bestFit="1" customWidth="1"/>
    <col min="5640" max="5640" width="12.85546875" style="46" bestFit="1" customWidth="1"/>
    <col min="5641" max="5641" width="13.42578125" style="46" bestFit="1" customWidth="1"/>
    <col min="5642" max="5642" width="15.28515625" style="46"/>
    <col min="5643" max="5643" width="26.28515625" style="46" customWidth="1"/>
    <col min="5644" max="5644" width="13.7109375" style="46" bestFit="1" customWidth="1"/>
    <col min="5645" max="5645" width="13.42578125" style="46" bestFit="1" customWidth="1"/>
    <col min="5646" max="5646" width="10.140625" style="46" bestFit="1" customWidth="1"/>
    <col min="5647" max="5647" width="19.7109375" style="46" bestFit="1" customWidth="1"/>
    <col min="5648" max="5648" width="14" style="46" bestFit="1" customWidth="1"/>
    <col min="5649" max="5664" width="15.28515625" style="46"/>
    <col min="5665" max="5665" width="16.7109375" style="46" bestFit="1" customWidth="1"/>
    <col min="5666" max="5667" width="11.7109375" style="46" bestFit="1" customWidth="1"/>
    <col min="5668" max="5668" width="12.28515625" style="46" bestFit="1" customWidth="1"/>
    <col min="5669" max="5669" width="12.140625" style="46" bestFit="1" customWidth="1"/>
    <col min="5670" max="5670" width="13.28515625" style="46" bestFit="1" customWidth="1"/>
    <col min="5671" max="5888" width="15.28515625" style="46"/>
    <col min="5889" max="5889" width="9.5703125" style="46" bestFit="1" customWidth="1"/>
    <col min="5890" max="5890" width="20.28515625" style="46" bestFit="1" customWidth="1"/>
    <col min="5891" max="5891" width="10.7109375" style="46" bestFit="1" customWidth="1"/>
    <col min="5892" max="5892" width="19.28515625" style="46" bestFit="1" customWidth="1"/>
    <col min="5893" max="5893" width="15.28515625" style="46"/>
    <col min="5894" max="5894" width="10.28515625" style="46" bestFit="1" customWidth="1"/>
    <col min="5895" max="5895" width="12.28515625" style="46" bestFit="1" customWidth="1"/>
    <col min="5896" max="5896" width="12.85546875" style="46" bestFit="1" customWidth="1"/>
    <col min="5897" max="5897" width="13.42578125" style="46" bestFit="1" customWidth="1"/>
    <col min="5898" max="5898" width="15.28515625" style="46"/>
    <col min="5899" max="5899" width="26.28515625" style="46" customWidth="1"/>
    <col min="5900" max="5900" width="13.7109375" style="46" bestFit="1" customWidth="1"/>
    <col min="5901" max="5901" width="13.42578125" style="46" bestFit="1" customWidth="1"/>
    <col min="5902" max="5902" width="10.140625" style="46" bestFit="1" customWidth="1"/>
    <col min="5903" max="5903" width="19.7109375" style="46" bestFit="1" customWidth="1"/>
    <col min="5904" max="5904" width="14" style="46" bestFit="1" customWidth="1"/>
    <col min="5905" max="5920" width="15.28515625" style="46"/>
    <col min="5921" max="5921" width="16.7109375" style="46" bestFit="1" customWidth="1"/>
    <col min="5922" max="5923" width="11.7109375" style="46" bestFit="1" customWidth="1"/>
    <col min="5924" max="5924" width="12.28515625" style="46" bestFit="1" customWidth="1"/>
    <col min="5925" max="5925" width="12.140625" style="46" bestFit="1" customWidth="1"/>
    <col min="5926" max="5926" width="13.28515625" style="46" bestFit="1" customWidth="1"/>
    <col min="5927" max="6144" width="15.28515625" style="46"/>
    <col min="6145" max="6145" width="9.5703125" style="46" bestFit="1" customWidth="1"/>
    <col min="6146" max="6146" width="20.28515625" style="46" bestFit="1" customWidth="1"/>
    <col min="6147" max="6147" width="10.7109375" style="46" bestFit="1" customWidth="1"/>
    <col min="6148" max="6148" width="19.28515625" style="46" bestFit="1" customWidth="1"/>
    <col min="6149" max="6149" width="15.28515625" style="46"/>
    <col min="6150" max="6150" width="10.28515625" style="46" bestFit="1" customWidth="1"/>
    <col min="6151" max="6151" width="12.28515625" style="46" bestFit="1" customWidth="1"/>
    <col min="6152" max="6152" width="12.85546875" style="46" bestFit="1" customWidth="1"/>
    <col min="6153" max="6153" width="13.42578125" style="46" bestFit="1" customWidth="1"/>
    <col min="6154" max="6154" width="15.28515625" style="46"/>
    <col min="6155" max="6155" width="26.28515625" style="46" customWidth="1"/>
    <col min="6156" max="6156" width="13.7109375" style="46" bestFit="1" customWidth="1"/>
    <col min="6157" max="6157" width="13.42578125" style="46" bestFit="1" customWidth="1"/>
    <col min="6158" max="6158" width="10.140625" style="46" bestFit="1" customWidth="1"/>
    <col min="6159" max="6159" width="19.7109375" style="46" bestFit="1" customWidth="1"/>
    <col min="6160" max="6160" width="14" style="46" bestFit="1" customWidth="1"/>
    <col min="6161" max="6176" width="15.28515625" style="46"/>
    <col min="6177" max="6177" width="16.7109375" style="46" bestFit="1" customWidth="1"/>
    <col min="6178" max="6179" width="11.7109375" style="46" bestFit="1" customWidth="1"/>
    <col min="6180" max="6180" width="12.28515625" style="46" bestFit="1" customWidth="1"/>
    <col min="6181" max="6181" width="12.140625" style="46" bestFit="1" customWidth="1"/>
    <col min="6182" max="6182" width="13.28515625" style="46" bestFit="1" customWidth="1"/>
    <col min="6183" max="6400" width="15.28515625" style="46"/>
    <col min="6401" max="6401" width="9.5703125" style="46" bestFit="1" customWidth="1"/>
    <col min="6402" max="6402" width="20.28515625" style="46" bestFit="1" customWidth="1"/>
    <col min="6403" max="6403" width="10.7109375" style="46" bestFit="1" customWidth="1"/>
    <col min="6404" max="6404" width="19.28515625" style="46" bestFit="1" customWidth="1"/>
    <col min="6405" max="6405" width="15.28515625" style="46"/>
    <col min="6406" max="6406" width="10.28515625" style="46" bestFit="1" customWidth="1"/>
    <col min="6407" max="6407" width="12.28515625" style="46" bestFit="1" customWidth="1"/>
    <col min="6408" max="6408" width="12.85546875" style="46" bestFit="1" customWidth="1"/>
    <col min="6409" max="6409" width="13.42578125" style="46" bestFit="1" customWidth="1"/>
    <col min="6410" max="6410" width="15.28515625" style="46"/>
    <col min="6411" max="6411" width="26.28515625" style="46" customWidth="1"/>
    <col min="6412" max="6412" width="13.7109375" style="46" bestFit="1" customWidth="1"/>
    <col min="6413" max="6413" width="13.42578125" style="46" bestFit="1" customWidth="1"/>
    <col min="6414" max="6414" width="10.140625" style="46" bestFit="1" customWidth="1"/>
    <col min="6415" max="6415" width="19.7109375" style="46" bestFit="1" customWidth="1"/>
    <col min="6416" max="6416" width="14" style="46" bestFit="1" customWidth="1"/>
    <col min="6417" max="6432" width="15.28515625" style="46"/>
    <col min="6433" max="6433" width="16.7109375" style="46" bestFit="1" customWidth="1"/>
    <col min="6434" max="6435" width="11.7109375" style="46" bestFit="1" customWidth="1"/>
    <col min="6436" max="6436" width="12.28515625" style="46" bestFit="1" customWidth="1"/>
    <col min="6437" max="6437" width="12.140625" style="46" bestFit="1" customWidth="1"/>
    <col min="6438" max="6438" width="13.28515625" style="46" bestFit="1" customWidth="1"/>
    <col min="6439" max="6656" width="15.28515625" style="46"/>
    <col min="6657" max="6657" width="9.5703125" style="46" bestFit="1" customWidth="1"/>
    <col min="6658" max="6658" width="20.28515625" style="46" bestFit="1" customWidth="1"/>
    <col min="6659" max="6659" width="10.7109375" style="46" bestFit="1" customWidth="1"/>
    <col min="6660" max="6660" width="19.28515625" style="46" bestFit="1" customWidth="1"/>
    <col min="6661" max="6661" width="15.28515625" style="46"/>
    <col min="6662" max="6662" width="10.28515625" style="46" bestFit="1" customWidth="1"/>
    <col min="6663" max="6663" width="12.28515625" style="46" bestFit="1" customWidth="1"/>
    <col min="6664" max="6664" width="12.85546875" style="46" bestFit="1" customWidth="1"/>
    <col min="6665" max="6665" width="13.42578125" style="46" bestFit="1" customWidth="1"/>
    <col min="6666" max="6666" width="15.28515625" style="46"/>
    <col min="6667" max="6667" width="26.28515625" style="46" customWidth="1"/>
    <col min="6668" max="6668" width="13.7109375" style="46" bestFit="1" customWidth="1"/>
    <col min="6669" max="6669" width="13.42578125" style="46" bestFit="1" customWidth="1"/>
    <col min="6670" max="6670" width="10.140625" style="46" bestFit="1" customWidth="1"/>
    <col min="6671" max="6671" width="19.7109375" style="46" bestFit="1" customWidth="1"/>
    <col min="6672" max="6672" width="14" style="46" bestFit="1" customWidth="1"/>
    <col min="6673" max="6688" width="15.28515625" style="46"/>
    <col min="6689" max="6689" width="16.7109375" style="46" bestFit="1" customWidth="1"/>
    <col min="6690" max="6691" width="11.7109375" style="46" bestFit="1" customWidth="1"/>
    <col min="6692" max="6692" width="12.28515625" style="46" bestFit="1" customWidth="1"/>
    <col min="6693" max="6693" width="12.140625" style="46" bestFit="1" customWidth="1"/>
    <col min="6694" max="6694" width="13.28515625" style="46" bestFit="1" customWidth="1"/>
    <col min="6695" max="6912" width="15.28515625" style="46"/>
    <col min="6913" max="6913" width="9.5703125" style="46" bestFit="1" customWidth="1"/>
    <col min="6914" max="6914" width="20.28515625" style="46" bestFit="1" customWidth="1"/>
    <col min="6915" max="6915" width="10.7109375" style="46" bestFit="1" customWidth="1"/>
    <col min="6916" max="6916" width="19.28515625" style="46" bestFit="1" customWidth="1"/>
    <col min="6917" max="6917" width="15.28515625" style="46"/>
    <col min="6918" max="6918" width="10.28515625" style="46" bestFit="1" customWidth="1"/>
    <col min="6919" max="6919" width="12.28515625" style="46" bestFit="1" customWidth="1"/>
    <col min="6920" max="6920" width="12.85546875" style="46" bestFit="1" customWidth="1"/>
    <col min="6921" max="6921" width="13.42578125" style="46" bestFit="1" customWidth="1"/>
    <col min="6922" max="6922" width="15.28515625" style="46"/>
    <col min="6923" max="6923" width="26.28515625" style="46" customWidth="1"/>
    <col min="6924" max="6924" width="13.7109375" style="46" bestFit="1" customWidth="1"/>
    <col min="6925" max="6925" width="13.42578125" style="46" bestFit="1" customWidth="1"/>
    <col min="6926" max="6926" width="10.140625" style="46" bestFit="1" customWidth="1"/>
    <col min="6927" max="6927" width="19.7109375" style="46" bestFit="1" customWidth="1"/>
    <col min="6928" max="6928" width="14" style="46" bestFit="1" customWidth="1"/>
    <col min="6929" max="6944" width="15.28515625" style="46"/>
    <col min="6945" max="6945" width="16.7109375" style="46" bestFit="1" customWidth="1"/>
    <col min="6946" max="6947" width="11.7109375" style="46" bestFit="1" customWidth="1"/>
    <col min="6948" max="6948" width="12.28515625" style="46" bestFit="1" customWidth="1"/>
    <col min="6949" max="6949" width="12.140625" style="46" bestFit="1" customWidth="1"/>
    <col min="6950" max="6950" width="13.28515625" style="46" bestFit="1" customWidth="1"/>
    <col min="6951" max="7168" width="15.28515625" style="46"/>
    <col min="7169" max="7169" width="9.5703125" style="46" bestFit="1" customWidth="1"/>
    <col min="7170" max="7170" width="20.28515625" style="46" bestFit="1" customWidth="1"/>
    <col min="7171" max="7171" width="10.7109375" style="46" bestFit="1" customWidth="1"/>
    <col min="7172" max="7172" width="19.28515625" style="46" bestFit="1" customWidth="1"/>
    <col min="7173" max="7173" width="15.28515625" style="46"/>
    <col min="7174" max="7174" width="10.28515625" style="46" bestFit="1" customWidth="1"/>
    <col min="7175" max="7175" width="12.28515625" style="46" bestFit="1" customWidth="1"/>
    <col min="7176" max="7176" width="12.85546875" style="46" bestFit="1" customWidth="1"/>
    <col min="7177" max="7177" width="13.42578125" style="46" bestFit="1" customWidth="1"/>
    <col min="7178" max="7178" width="15.28515625" style="46"/>
    <col min="7179" max="7179" width="26.28515625" style="46" customWidth="1"/>
    <col min="7180" max="7180" width="13.7109375" style="46" bestFit="1" customWidth="1"/>
    <col min="7181" max="7181" width="13.42578125" style="46" bestFit="1" customWidth="1"/>
    <col min="7182" max="7182" width="10.140625" style="46" bestFit="1" customWidth="1"/>
    <col min="7183" max="7183" width="19.7109375" style="46" bestFit="1" customWidth="1"/>
    <col min="7184" max="7184" width="14" style="46" bestFit="1" customWidth="1"/>
    <col min="7185" max="7200" width="15.28515625" style="46"/>
    <col min="7201" max="7201" width="16.7109375" style="46" bestFit="1" customWidth="1"/>
    <col min="7202" max="7203" width="11.7109375" style="46" bestFit="1" customWidth="1"/>
    <col min="7204" max="7204" width="12.28515625" style="46" bestFit="1" customWidth="1"/>
    <col min="7205" max="7205" width="12.140625" style="46" bestFit="1" customWidth="1"/>
    <col min="7206" max="7206" width="13.28515625" style="46" bestFit="1" customWidth="1"/>
    <col min="7207" max="7424" width="15.28515625" style="46"/>
    <col min="7425" max="7425" width="9.5703125" style="46" bestFit="1" customWidth="1"/>
    <col min="7426" max="7426" width="20.28515625" style="46" bestFit="1" customWidth="1"/>
    <col min="7427" max="7427" width="10.7109375" style="46" bestFit="1" customWidth="1"/>
    <col min="7428" max="7428" width="19.28515625" style="46" bestFit="1" customWidth="1"/>
    <col min="7429" max="7429" width="15.28515625" style="46"/>
    <col min="7430" max="7430" width="10.28515625" style="46" bestFit="1" customWidth="1"/>
    <col min="7431" max="7431" width="12.28515625" style="46" bestFit="1" customWidth="1"/>
    <col min="7432" max="7432" width="12.85546875" style="46" bestFit="1" customWidth="1"/>
    <col min="7433" max="7433" width="13.42578125" style="46" bestFit="1" customWidth="1"/>
    <col min="7434" max="7434" width="15.28515625" style="46"/>
    <col min="7435" max="7435" width="26.28515625" style="46" customWidth="1"/>
    <col min="7436" max="7436" width="13.7109375" style="46" bestFit="1" customWidth="1"/>
    <col min="7437" max="7437" width="13.42578125" style="46" bestFit="1" customWidth="1"/>
    <col min="7438" max="7438" width="10.140625" style="46" bestFit="1" customWidth="1"/>
    <col min="7439" max="7439" width="19.7109375" style="46" bestFit="1" customWidth="1"/>
    <col min="7440" max="7440" width="14" style="46" bestFit="1" customWidth="1"/>
    <col min="7441" max="7456" width="15.28515625" style="46"/>
    <col min="7457" max="7457" width="16.7109375" style="46" bestFit="1" customWidth="1"/>
    <col min="7458" max="7459" width="11.7109375" style="46" bestFit="1" customWidth="1"/>
    <col min="7460" max="7460" width="12.28515625" style="46" bestFit="1" customWidth="1"/>
    <col min="7461" max="7461" width="12.140625" style="46" bestFit="1" customWidth="1"/>
    <col min="7462" max="7462" width="13.28515625" style="46" bestFit="1" customWidth="1"/>
    <col min="7463" max="7680" width="15.28515625" style="46"/>
    <col min="7681" max="7681" width="9.5703125" style="46" bestFit="1" customWidth="1"/>
    <col min="7682" max="7682" width="20.28515625" style="46" bestFit="1" customWidth="1"/>
    <col min="7683" max="7683" width="10.7109375" style="46" bestFit="1" customWidth="1"/>
    <col min="7684" max="7684" width="19.28515625" style="46" bestFit="1" customWidth="1"/>
    <col min="7685" max="7685" width="15.28515625" style="46"/>
    <col min="7686" max="7686" width="10.28515625" style="46" bestFit="1" customWidth="1"/>
    <col min="7687" max="7687" width="12.28515625" style="46" bestFit="1" customWidth="1"/>
    <col min="7688" max="7688" width="12.85546875" style="46" bestFit="1" customWidth="1"/>
    <col min="7689" max="7689" width="13.42578125" style="46" bestFit="1" customWidth="1"/>
    <col min="7690" max="7690" width="15.28515625" style="46"/>
    <col min="7691" max="7691" width="26.28515625" style="46" customWidth="1"/>
    <col min="7692" max="7692" width="13.7109375" style="46" bestFit="1" customWidth="1"/>
    <col min="7693" max="7693" width="13.42578125" style="46" bestFit="1" customWidth="1"/>
    <col min="7694" max="7694" width="10.140625" style="46" bestFit="1" customWidth="1"/>
    <col min="7695" max="7695" width="19.7109375" style="46" bestFit="1" customWidth="1"/>
    <col min="7696" max="7696" width="14" style="46" bestFit="1" customWidth="1"/>
    <col min="7697" max="7712" width="15.28515625" style="46"/>
    <col min="7713" max="7713" width="16.7109375" style="46" bestFit="1" customWidth="1"/>
    <col min="7714" max="7715" width="11.7109375" style="46" bestFit="1" customWidth="1"/>
    <col min="7716" max="7716" width="12.28515625" style="46" bestFit="1" customWidth="1"/>
    <col min="7717" max="7717" width="12.140625" style="46" bestFit="1" customWidth="1"/>
    <col min="7718" max="7718" width="13.28515625" style="46" bestFit="1" customWidth="1"/>
    <col min="7719" max="7936" width="15.28515625" style="46"/>
    <col min="7937" max="7937" width="9.5703125" style="46" bestFit="1" customWidth="1"/>
    <col min="7938" max="7938" width="20.28515625" style="46" bestFit="1" customWidth="1"/>
    <col min="7939" max="7939" width="10.7109375" style="46" bestFit="1" customWidth="1"/>
    <col min="7940" max="7940" width="19.28515625" style="46" bestFit="1" customWidth="1"/>
    <col min="7941" max="7941" width="15.28515625" style="46"/>
    <col min="7942" max="7942" width="10.28515625" style="46" bestFit="1" customWidth="1"/>
    <col min="7943" max="7943" width="12.28515625" style="46" bestFit="1" customWidth="1"/>
    <col min="7944" max="7944" width="12.85546875" style="46" bestFit="1" customWidth="1"/>
    <col min="7945" max="7945" width="13.42578125" style="46" bestFit="1" customWidth="1"/>
    <col min="7946" max="7946" width="15.28515625" style="46"/>
    <col min="7947" max="7947" width="26.28515625" style="46" customWidth="1"/>
    <col min="7948" max="7948" width="13.7109375" style="46" bestFit="1" customWidth="1"/>
    <col min="7949" max="7949" width="13.42578125" style="46" bestFit="1" customWidth="1"/>
    <col min="7950" max="7950" width="10.140625" style="46" bestFit="1" customWidth="1"/>
    <col min="7951" max="7951" width="19.7109375" style="46" bestFit="1" customWidth="1"/>
    <col min="7952" max="7952" width="14" style="46" bestFit="1" customWidth="1"/>
    <col min="7953" max="7968" width="15.28515625" style="46"/>
    <col min="7969" max="7969" width="16.7109375" style="46" bestFit="1" customWidth="1"/>
    <col min="7970" max="7971" width="11.7109375" style="46" bestFit="1" customWidth="1"/>
    <col min="7972" max="7972" width="12.28515625" style="46" bestFit="1" customWidth="1"/>
    <col min="7973" max="7973" width="12.140625" style="46" bestFit="1" customWidth="1"/>
    <col min="7974" max="7974" width="13.28515625" style="46" bestFit="1" customWidth="1"/>
    <col min="7975" max="8192" width="15.28515625" style="46"/>
    <col min="8193" max="8193" width="9.5703125" style="46" bestFit="1" customWidth="1"/>
    <col min="8194" max="8194" width="20.28515625" style="46" bestFit="1" customWidth="1"/>
    <col min="8195" max="8195" width="10.7109375" style="46" bestFit="1" customWidth="1"/>
    <col min="8196" max="8196" width="19.28515625" style="46" bestFit="1" customWidth="1"/>
    <col min="8197" max="8197" width="15.28515625" style="46"/>
    <col min="8198" max="8198" width="10.28515625" style="46" bestFit="1" customWidth="1"/>
    <col min="8199" max="8199" width="12.28515625" style="46" bestFit="1" customWidth="1"/>
    <col min="8200" max="8200" width="12.85546875" style="46" bestFit="1" customWidth="1"/>
    <col min="8201" max="8201" width="13.42578125" style="46" bestFit="1" customWidth="1"/>
    <col min="8202" max="8202" width="15.28515625" style="46"/>
    <col min="8203" max="8203" width="26.28515625" style="46" customWidth="1"/>
    <col min="8204" max="8204" width="13.7109375" style="46" bestFit="1" customWidth="1"/>
    <col min="8205" max="8205" width="13.42578125" style="46" bestFit="1" customWidth="1"/>
    <col min="8206" max="8206" width="10.140625" style="46" bestFit="1" customWidth="1"/>
    <col min="8207" max="8207" width="19.7109375" style="46" bestFit="1" customWidth="1"/>
    <col min="8208" max="8208" width="14" style="46" bestFit="1" customWidth="1"/>
    <col min="8209" max="8224" width="15.28515625" style="46"/>
    <col min="8225" max="8225" width="16.7109375" style="46" bestFit="1" customWidth="1"/>
    <col min="8226" max="8227" width="11.7109375" style="46" bestFit="1" customWidth="1"/>
    <col min="8228" max="8228" width="12.28515625" style="46" bestFit="1" customWidth="1"/>
    <col min="8229" max="8229" width="12.140625" style="46" bestFit="1" customWidth="1"/>
    <col min="8230" max="8230" width="13.28515625" style="46" bestFit="1" customWidth="1"/>
    <col min="8231" max="8448" width="15.28515625" style="46"/>
    <col min="8449" max="8449" width="9.5703125" style="46" bestFit="1" customWidth="1"/>
    <col min="8450" max="8450" width="20.28515625" style="46" bestFit="1" customWidth="1"/>
    <col min="8451" max="8451" width="10.7109375" style="46" bestFit="1" customWidth="1"/>
    <col min="8452" max="8452" width="19.28515625" style="46" bestFit="1" customWidth="1"/>
    <col min="8453" max="8453" width="15.28515625" style="46"/>
    <col min="8454" max="8454" width="10.28515625" style="46" bestFit="1" customWidth="1"/>
    <col min="8455" max="8455" width="12.28515625" style="46" bestFit="1" customWidth="1"/>
    <col min="8456" max="8456" width="12.85546875" style="46" bestFit="1" customWidth="1"/>
    <col min="8457" max="8457" width="13.42578125" style="46" bestFit="1" customWidth="1"/>
    <col min="8458" max="8458" width="15.28515625" style="46"/>
    <col min="8459" max="8459" width="26.28515625" style="46" customWidth="1"/>
    <col min="8460" max="8460" width="13.7109375" style="46" bestFit="1" customWidth="1"/>
    <col min="8461" max="8461" width="13.42578125" style="46" bestFit="1" customWidth="1"/>
    <col min="8462" max="8462" width="10.140625" style="46" bestFit="1" customWidth="1"/>
    <col min="8463" max="8463" width="19.7109375" style="46" bestFit="1" customWidth="1"/>
    <col min="8464" max="8464" width="14" style="46" bestFit="1" customWidth="1"/>
    <col min="8465" max="8480" width="15.28515625" style="46"/>
    <col min="8481" max="8481" width="16.7109375" style="46" bestFit="1" customWidth="1"/>
    <col min="8482" max="8483" width="11.7109375" style="46" bestFit="1" customWidth="1"/>
    <col min="8484" max="8484" width="12.28515625" style="46" bestFit="1" customWidth="1"/>
    <col min="8485" max="8485" width="12.140625" style="46" bestFit="1" customWidth="1"/>
    <col min="8486" max="8486" width="13.28515625" style="46" bestFit="1" customWidth="1"/>
    <col min="8487" max="8704" width="15.28515625" style="46"/>
    <col min="8705" max="8705" width="9.5703125" style="46" bestFit="1" customWidth="1"/>
    <col min="8706" max="8706" width="20.28515625" style="46" bestFit="1" customWidth="1"/>
    <col min="8707" max="8707" width="10.7109375" style="46" bestFit="1" customWidth="1"/>
    <col min="8708" max="8708" width="19.28515625" style="46" bestFit="1" customWidth="1"/>
    <col min="8709" max="8709" width="15.28515625" style="46"/>
    <col min="8710" max="8710" width="10.28515625" style="46" bestFit="1" customWidth="1"/>
    <col min="8711" max="8711" width="12.28515625" style="46" bestFit="1" customWidth="1"/>
    <col min="8712" max="8712" width="12.85546875" style="46" bestFit="1" customWidth="1"/>
    <col min="8713" max="8713" width="13.42578125" style="46" bestFit="1" customWidth="1"/>
    <col min="8714" max="8714" width="15.28515625" style="46"/>
    <col min="8715" max="8715" width="26.28515625" style="46" customWidth="1"/>
    <col min="8716" max="8716" width="13.7109375" style="46" bestFit="1" customWidth="1"/>
    <col min="8717" max="8717" width="13.42578125" style="46" bestFit="1" customWidth="1"/>
    <col min="8718" max="8718" width="10.140625" style="46" bestFit="1" customWidth="1"/>
    <col min="8719" max="8719" width="19.7109375" style="46" bestFit="1" customWidth="1"/>
    <col min="8720" max="8720" width="14" style="46" bestFit="1" customWidth="1"/>
    <col min="8721" max="8736" width="15.28515625" style="46"/>
    <col min="8737" max="8737" width="16.7109375" style="46" bestFit="1" customWidth="1"/>
    <col min="8738" max="8739" width="11.7109375" style="46" bestFit="1" customWidth="1"/>
    <col min="8740" max="8740" width="12.28515625" style="46" bestFit="1" customWidth="1"/>
    <col min="8741" max="8741" width="12.140625" style="46" bestFit="1" customWidth="1"/>
    <col min="8742" max="8742" width="13.28515625" style="46" bestFit="1" customWidth="1"/>
    <col min="8743" max="8960" width="15.28515625" style="46"/>
    <col min="8961" max="8961" width="9.5703125" style="46" bestFit="1" customWidth="1"/>
    <col min="8962" max="8962" width="20.28515625" style="46" bestFit="1" customWidth="1"/>
    <col min="8963" max="8963" width="10.7109375" style="46" bestFit="1" customWidth="1"/>
    <col min="8964" max="8964" width="19.28515625" style="46" bestFit="1" customWidth="1"/>
    <col min="8965" max="8965" width="15.28515625" style="46"/>
    <col min="8966" max="8966" width="10.28515625" style="46" bestFit="1" customWidth="1"/>
    <col min="8967" max="8967" width="12.28515625" style="46" bestFit="1" customWidth="1"/>
    <col min="8968" max="8968" width="12.85546875" style="46" bestFit="1" customWidth="1"/>
    <col min="8969" max="8969" width="13.42578125" style="46" bestFit="1" customWidth="1"/>
    <col min="8970" max="8970" width="15.28515625" style="46"/>
    <col min="8971" max="8971" width="26.28515625" style="46" customWidth="1"/>
    <col min="8972" max="8972" width="13.7109375" style="46" bestFit="1" customWidth="1"/>
    <col min="8973" max="8973" width="13.42578125" style="46" bestFit="1" customWidth="1"/>
    <col min="8974" max="8974" width="10.140625" style="46" bestFit="1" customWidth="1"/>
    <col min="8975" max="8975" width="19.7109375" style="46" bestFit="1" customWidth="1"/>
    <col min="8976" max="8976" width="14" style="46" bestFit="1" customWidth="1"/>
    <col min="8977" max="8992" width="15.28515625" style="46"/>
    <col min="8993" max="8993" width="16.7109375" style="46" bestFit="1" customWidth="1"/>
    <col min="8994" max="8995" width="11.7109375" style="46" bestFit="1" customWidth="1"/>
    <col min="8996" max="8996" width="12.28515625" style="46" bestFit="1" customWidth="1"/>
    <col min="8997" max="8997" width="12.140625" style="46" bestFit="1" customWidth="1"/>
    <col min="8998" max="8998" width="13.28515625" style="46" bestFit="1" customWidth="1"/>
    <col min="8999" max="9216" width="15.28515625" style="46"/>
    <col min="9217" max="9217" width="9.5703125" style="46" bestFit="1" customWidth="1"/>
    <col min="9218" max="9218" width="20.28515625" style="46" bestFit="1" customWidth="1"/>
    <col min="9219" max="9219" width="10.7109375" style="46" bestFit="1" customWidth="1"/>
    <col min="9220" max="9220" width="19.28515625" style="46" bestFit="1" customWidth="1"/>
    <col min="9221" max="9221" width="15.28515625" style="46"/>
    <col min="9222" max="9222" width="10.28515625" style="46" bestFit="1" customWidth="1"/>
    <col min="9223" max="9223" width="12.28515625" style="46" bestFit="1" customWidth="1"/>
    <col min="9224" max="9224" width="12.85546875" style="46" bestFit="1" customWidth="1"/>
    <col min="9225" max="9225" width="13.42578125" style="46" bestFit="1" customWidth="1"/>
    <col min="9226" max="9226" width="15.28515625" style="46"/>
    <col min="9227" max="9227" width="26.28515625" style="46" customWidth="1"/>
    <col min="9228" max="9228" width="13.7109375" style="46" bestFit="1" customWidth="1"/>
    <col min="9229" max="9229" width="13.42578125" style="46" bestFit="1" customWidth="1"/>
    <col min="9230" max="9230" width="10.140625" style="46" bestFit="1" customWidth="1"/>
    <col min="9231" max="9231" width="19.7109375" style="46" bestFit="1" customWidth="1"/>
    <col min="9232" max="9232" width="14" style="46" bestFit="1" customWidth="1"/>
    <col min="9233" max="9248" width="15.28515625" style="46"/>
    <col min="9249" max="9249" width="16.7109375" style="46" bestFit="1" customWidth="1"/>
    <col min="9250" max="9251" width="11.7109375" style="46" bestFit="1" customWidth="1"/>
    <col min="9252" max="9252" width="12.28515625" style="46" bestFit="1" customWidth="1"/>
    <col min="9253" max="9253" width="12.140625" style="46" bestFit="1" customWidth="1"/>
    <col min="9254" max="9254" width="13.28515625" style="46" bestFit="1" customWidth="1"/>
    <col min="9255" max="9472" width="15.28515625" style="46"/>
    <col min="9473" max="9473" width="9.5703125" style="46" bestFit="1" customWidth="1"/>
    <col min="9474" max="9474" width="20.28515625" style="46" bestFit="1" customWidth="1"/>
    <col min="9475" max="9475" width="10.7109375" style="46" bestFit="1" customWidth="1"/>
    <col min="9476" max="9476" width="19.28515625" style="46" bestFit="1" customWidth="1"/>
    <col min="9477" max="9477" width="15.28515625" style="46"/>
    <col min="9478" max="9478" width="10.28515625" style="46" bestFit="1" customWidth="1"/>
    <col min="9479" max="9479" width="12.28515625" style="46" bestFit="1" customWidth="1"/>
    <col min="9480" max="9480" width="12.85546875" style="46" bestFit="1" customWidth="1"/>
    <col min="9481" max="9481" width="13.42578125" style="46" bestFit="1" customWidth="1"/>
    <col min="9482" max="9482" width="15.28515625" style="46"/>
    <col min="9483" max="9483" width="26.28515625" style="46" customWidth="1"/>
    <col min="9484" max="9484" width="13.7109375" style="46" bestFit="1" customWidth="1"/>
    <col min="9485" max="9485" width="13.42578125" style="46" bestFit="1" customWidth="1"/>
    <col min="9486" max="9486" width="10.140625" style="46" bestFit="1" customWidth="1"/>
    <col min="9487" max="9487" width="19.7109375" style="46" bestFit="1" customWidth="1"/>
    <col min="9488" max="9488" width="14" style="46" bestFit="1" customWidth="1"/>
    <col min="9489" max="9504" width="15.28515625" style="46"/>
    <col min="9505" max="9505" width="16.7109375" style="46" bestFit="1" customWidth="1"/>
    <col min="9506" max="9507" width="11.7109375" style="46" bestFit="1" customWidth="1"/>
    <col min="9508" max="9508" width="12.28515625" style="46" bestFit="1" customWidth="1"/>
    <col min="9509" max="9509" width="12.140625" style="46" bestFit="1" customWidth="1"/>
    <col min="9510" max="9510" width="13.28515625" style="46" bestFit="1" customWidth="1"/>
    <col min="9511" max="9728" width="15.28515625" style="46"/>
    <col min="9729" max="9729" width="9.5703125" style="46" bestFit="1" customWidth="1"/>
    <col min="9730" max="9730" width="20.28515625" style="46" bestFit="1" customWidth="1"/>
    <col min="9731" max="9731" width="10.7109375" style="46" bestFit="1" customWidth="1"/>
    <col min="9732" max="9732" width="19.28515625" style="46" bestFit="1" customWidth="1"/>
    <col min="9733" max="9733" width="15.28515625" style="46"/>
    <col min="9734" max="9734" width="10.28515625" style="46" bestFit="1" customWidth="1"/>
    <col min="9735" max="9735" width="12.28515625" style="46" bestFit="1" customWidth="1"/>
    <col min="9736" max="9736" width="12.85546875" style="46" bestFit="1" customWidth="1"/>
    <col min="9737" max="9737" width="13.42578125" style="46" bestFit="1" customWidth="1"/>
    <col min="9738" max="9738" width="15.28515625" style="46"/>
    <col min="9739" max="9739" width="26.28515625" style="46" customWidth="1"/>
    <col min="9740" max="9740" width="13.7109375" style="46" bestFit="1" customWidth="1"/>
    <col min="9741" max="9741" width="13.42578125" style="46" bestFit="1" customWidth="1"/>
    <col min="9742" max="9742" width="10.140625" style="46" bestFit="1" customWidth="1"/>
    <col min="9743" max="9743" width="19.7109375" style="46" bestFit="1" customWidth="1"/>
    <col min="9744" max="9744" width="14" style="46" bestFit="1" customWidth="1"/>
    <col min="9745" max="9760" width="15.28515625" style="46"/>
    <col min="9761" max="9761" width="16.7109375" style="46" bestFit="1" customWidth="1"/>
    <col min="9762" max="9763" width="11.7109375" style="46" bestFit="1" customWidth="1"/>
    <col min="9764" max="9764" width="12.28515625" style="46" bestFit="1" customWidth="1"/>
    <col min="9765" max="9765" width="12.140625" style="46" bestFit="1" customWidth="1"/>
    <col min="9766" max="9766" width="13.28515625" style="46" bestFit="1" customWidth="1"/>
    <col min="9767" max="9984" width="15.28515625" style="46"/>
    <col min="9985" max="9985" width="9.5703125" style="46" bestFit="1" customWidth="1"/>
    <col min="9986" max="9986" width="20.28515625" style="46" bestFit="1" customWidth="1"/>
    <col min="9987" max="9987" width="10.7109375" style="46" bestFit="1" customWidth="1"/>
    <col min="9988" max="9988" width="19.28515625" style="46" bestFit="1" customWidth="1"/>
    <col min="9989" max="9989" width="15.28515625" style="46"/>
    <col min="9990" max="9990" width="10.28515625" style="46" bestFit="1" customWidth="1"/>
    <col min="9991" max="9991" width="12.28515625" style="46" bestFit="1" customWidth="1"/>
    <col min="9992" max="9992" width="12.85546875" style="46" bestFit="1" customWidth="1"/>
    <col min="9993" max="9993" width="13.42578125" style="46" bestFit="1" customWidth="1"/>
    <col min="9994" max="9994" width="15.28515625" style="46"/>
    <col min="9995" max="9995" width="26.28515625" style="46" customWidth="1"/>
    <col min="9996" max="9996" width="13.7109375" style="46" bestFit="1" customWidth="1"/>
    <col min="9997" max="9997" width="13.42578125" style="46" bestFit="1" customWidth="1"/>
    <col min="9998" max="9998" width="10.140625" style="46" bestFit="1" customWidth="1"/>
    <col min="9999" max="9999" width="19.7109375" style="46" bestFit="1" customWidth="1"/>
    <col min="10000" max="10000" width="14" style="46" bestFit="1" customWidth="1"/>
    <col min="10001" max="10016" width="15.28515625" style="46"/>
    <col min="10017" max="10017" width="16.7109375" style="46" bestFit="1" customWidth="1"/>
    <col min="10018" max="10019" width="11.7109375" style="46" bestFit="1" customWidth="1"/>
    <col min="10020" max="10020" width="12.28515625" style="46" bestFit="1" customWidth="1"/>
    <col min="10021" max="10021" width="12.140625" style="46" bestFit="1" customWidth="1"/>
    <col min="10022" max="10022" width="13.28515625" style="46" bestFit="1" customWidth="1"/>
    <col min="10023" max="10240" width="15.28515625" style="46"/>
    <col min="10241" max="10241" width="9.5703125" style="46" bestFit="1" customWidth="1"/>
    <col min="10242" max="10242" width="20.28515625" style="46" bestFit="1" customWidth="1"/>
    <col min="10243" max="10243" width="10.7109375" style="46" bestFit="1" customWidth="1"/>
    <col min="10244" max="10244" width="19.28515625" style="46" bestFit="1" customWidth="1"/>
    <col min="10245" max="10245" width="15.28515625" style="46"/>
    <col min="10246" max="10246" width="10.28515625" style="46" bestFit="1" customWidth="1"/>
    <col min="10247" max="10247" width="12.28515625" style="46" bestFit="1" customWidth="1"/>
    <col min="10248" max="10248" width="12.85546875" style="46" bestFit="1" customWidth="1"/>
    <col min="10249" max="10249" width="13.42578125" style="46" bestFit="1" customWidth="1"/>
    <col min="10250" max="10250" width="15.28515625" style="46"/>
    <col min="10251" max="10251" width="26.28515625" style="46" customWidth="1"/>
    <col min="10252" max="10252" width="13.7109375" style="46" bestFit="1" customWidth="1"/>
    <col min="10253" max="10253" width="13.42578125" style="46" bestFit="1" customWidth="1"/>
    <col min="10254" max="10254" width="10.140625" style="46" bestFit="1" customWidth="1"/>
    <col min="10255" max="10255" width="19.7109375" style="46" bestFit="1" customWidth="1"/>
    <col min="10256" max="10256" width="14" style="46" bestFit="1" customWidth="1"/>
    <col min="10257" max="10272" width="15.28515625" style="46"/>
    <col min="10273" max="10273" width="16.7109375" style="46" bestFit="1" customWidth="1"/>
    <col min="10274" max="10275" width="11.7109375" style="46" bestFit="1" customWidth="1"/>
    <col min="10276" max="10276" width="12.28515625" style="46" bestFit="1" customWidth="1"/>
    <col min="10277" max="10277" width="12.140625" style="46" bestFit="1" customWidth="1"/>
    <col min="10278" max="10278" width="13.28515625" style="46" bestFit="1" customWidth="1"/>
    <col min="10279" max="10496" width="15.28515625" style="46"/>
    <col min="10497" max="10497" width="9.5703125" style="46" bestFit="1" customWidth="1"/>
    <col min="10498" max="10498" width="20.28515625" style="46" bestFit="1" customWidth="1"/>
    <col min="10499" max="10499" width="10.7109375" style="46" bestFit="1" customWidth="1"/>
    <col min="10500" max="10500" width="19.28515625" style="46" bestFit="1" customWidth="1"/>
    <col min="10501" max="10501" width="15.28515625" style="46"/>
    <col min="10502" max="10502" width="10.28515625" style="46" bestFit="1" customWidth="1"/>
    <col min="10503" max="10503" width="12.28515625" style="46" bestFit="1" customWidth="1"/>
    <col min="10504" max="10504" width="12.85546875" style="46" bestFit="1" customWidth="1"/>
    <col min="10505" max="10505" width="13.42578125" style="46" bestFit="1" customWidth="1"/>
    <col min="10506" max="10506" width="15.28515625" style="46"/>
    <col min="10507" max="10507" width="26.28515625" style="46" customWidth="1"/>
    <col min="10508" max="10508" width="13.7109375" style="46" bestFit="1" customWidth="1"/>
    <col min="10509" max="10509" width="13.42578125" style="46" bestFit="1" customWidth="1"/>
    <col min="10510" max="10510" width="10.140625" style="46" bestFit="1" customWidth="1"/>
    <col min="10511" max="10511" width="19.7109375" style="46" bestFit="1" customWidth="1"/>
    <col min="10512" max="10512" width="14" style="46" bestFit="1" customWidth="1"/>
    <col min="10513" max="10528" width="15.28515625" style="46"/>
    <col min="10529" max="10529" width="16.7109375" style="46" bestFit="1" customWidth="1"/>
    <col min="10530" max="10531" width="11.7109375" style="46" bestFit="1" customWidth="1"/>
    <col min="10532" max="10532" width="12.28515625" style="46" bestFit="1" customWidth="1"/>
    <col min="10533" max="10533" width="12.140625" style="46" bestFit="1" customWidth="1"/>
    <col min="10534" max="10534" width="13.28515625" style="46" bestFit="1" customWidth="1"/>
    <col min="10535" max="10752" width="15.28515625" style="46"/>
    <col min="10753" max="10753" width="9.5703125" style="46" bestFit="1" customWidth="1"/>
    <col min="10754" max="10754" width="20.28515625" style="46" bestFit="1" customWidth="1"/>
    <col min="10755" max="10755" width="10.7109375" style="46" bestFit="1" customWidth="1"/>
    <col min="10756" max="10756" width="19.28515625" style="46" bestFit="1" customWidth="1"/>
    <col min="10757" max="10757" width="15.28515625" style="46"/>
    <col min="10758" max="10758" width="10.28515625" style="46" bestFit="1" customWidth="1"/>
    <col min="10759" max="10759" width="12.28515625" style="46" bestFit="1" customWidth="1"/>
    <col min="10760" max="10760" width="12.85546875" style="46" bestFit="1" customWidth="1"/>
    <col min="10761" max="10761" width="13.42578125" style="46" bestFit="1" customWidth="1"/>
    <col min="10762" max="10762" width="15.28515625" style="46"/>
    <col min="10763" max="10763" width="26.28515625" style="46" customWidth="1"/>
    <col min="10764" max="10764" width="13.7109375" style="46" bestFit="1" customWidth="1"/>
    <col min="10765" max="10765" width="13.42578125" style="46" bestFit="1" customWidth="1"/>
    <col min="10766" max="10766" width="10.140625" style="46" bestFit="1" customWidth="1"/>
    <col min="10767" max="10767" width="19.7109375" style="46" bestFit="1" customWidth="1"/>
    <col min="10768" max="10768" width="14" style="46" bestFit="1" customWidth="1"/>
    <col min="10769" max="10784" width="15.28515625" style="46"/>
    <col min="10785" max="10785" width="16.7109375" style="46" bestFit="1" customWidth="1"/>
    <col min="10786" max="10787" width="11.7109375" style="46" bestFit="1" customWidth="1"/>
    <col min="10788" max="10788" width="12.28515625" style="46" bestFit="1" customWidth="1"/>
    <col min="10789" max="10789" width="12.140625" style="46" bestFit="1" customWidth="1"/>
    <col min="10790" max="10790" width="13.28515625" style="46" bestFit="1" customWidth="1"/>
    <col min="10791" max="11008" width="15.28515625" style="46"/>
    <col min="11009" max="11009" width="9.5703125" style="46" bestFit="1" customWidth="1"/>
    <col min="11010" max="11010" width="20.28515625" style="46" bestFit="1" customWidth="1"/>
    <col min="11011" max="11011" width="10.7109375" style="46" bestFit="1" customWidth="1"/>
    <col min="11012" max="11012" width="19.28515625" style="46" bestFit="1" customWidth="1"/>
    <col min="11013" max="11013" width="15.28515625" style="46"/>
    <col min="11014" max="11014" width="10.28515625" style="46" bestFit="1" customWidth="1"/>
    <col min="11015" max="11015" width="12.28515625" style="46" bestFit="1" customWidth="1"/>
    <col min="11016" max="11016" width="12.85546875" style="46" bestFit="1" customWidth="1"/>
    <col min="11017" max="11017" width="13.42578125" style="46" bestFit="1" customWidth="1"/>
    <col min="11018" max="11018" width="15.28515625" style="46"/>
    <col min="11019" max="11019" width="26.28515625" style="46" customWidth="1"/>
    <col min="11020" max="11020" width="13.7109375" style="46" bestFit="1" customWidth="1"/>
    <col min="11021" max="11021" width="13.42578125" style="46" bestFit="1" customWidth="1"/>
    <col min="11022" max="11022" width="10.140625" style="46" bestFit="1" customWidth="1"/>
    <col min="11023" max="11023" width="19.7109375" style="46" bestFit="1" customWidth="1"/>
    <col min="11024" max="11024" width="14" style="46" bestFit="1" customWidth="1"/>
    <col min="11025" max="11040" width="15.28515625" style="46"/>
    <col min="11041" max="11041" width="16.7109375" style="46" bestFit="1" customWidth="1"/>
    <col min="11042" max="11043" width="11.7109375" style="46" bestFit="1" customWidth="1"/>
    <col min="11044" max="11044" width="12.28515625" style="46" bestFit="1" customWidth="1"/>
    <col min="11045" max="11045" width="12.140625" style="46" bestFit="1" customWidth="1"/>
    <col min="11046" max="11046" width="13.28515625" style="46" bestFit="1" customWidth="1"/>
    <col min="11047" max="11264" width="15.28515625" style="46"/>
    <col min="11265" max="11265" width="9.5703125" style="46" bestFit="1" customWidth="1"/>
    <col min="11266" max="11266" width="20.28515625" style="46" bestFit="1" customWidth="1"/>
    <col min="11267" max="11267" width="10.7109375" style="46" bestFit="1" customWidth="1"/>
    <col min="11268" max="11268" width="19.28515625" style="46" bestFit="1" customWidth="1"/>
    <col min="11269" max="11269" width="15.28515625" style="46"/>
    <col min="11270" max="11270" width="10.28515625" style="46" bestFit="1" customWidth="1"/>
    <col min="11271" max="11271" width="12.28515625" style="46" bestFit="1" customWidth="1"/>
    <col min="11272" max="11272" width="12.85546875" style="46" bestFit="1" customWidth="1"/>
    <col min="11273" max="11273" width="13.42578125" style="46" bestFit="1" customWidth="1"/>
    <col min="11274" max="11274" width="15.28515625" style="46"/>
    <col min="11275" max="11275" width="26.28515625" style="46" customWidth="1"/>
    <col min="11276" max="11276" width="13.7109375" style="46" bestFit="1" customWidth="1"/>
    <col min="11277" max="11277" width="13.42578125" style="46" bestFit="1" customWidth="1"/>
    <col min="11278" max="11278" width="10.140625" style="46" bestFit="1" customWidth="1"/>
    <col min="11279" max="11279" width="19.7109375" style="46" bestFit="1" customWidth="1"/>
    <col min="11280" max="11280" width="14" style="46" bestFit="1" customWidth="1"/>
    <col min="11281" max="11296" width="15.28515625" style="46"/>
    <col min="11297" max="11297" width="16.7109375" style="46" bestFit="1" customWidth="1"/>
    <col min="11298" max="11299" width="11.7109375" style="46" bestFit="1" customWidth="1"/>
    <col min="11300" max="11300" width="12.28515625" style="46" bestFit="1" customWidth="1"/>
    <col min="11301" max="11301" width="12.140625" style="46" bestFit="1" customWidth="1"/>
    <col min="11302" max="11302" width="13.28515625" style="46" bestFit="1" customWidth="1"/>
    <col min="11303" max="11520" width="15.28515625" style="46"/>
    <col min="11521" max="11521" width="9.5703125" style="46" bestFit="1" customWidth="1"/>
    <col min="11522" max="11522" width="20.28515625" style="46" bestFit="1" customWidth="1"/>
    <col min="11523" max="11523" width="10.7109375" style="46" bestFit="1" customWidth="1"/>
    <col min="11524" max="11524" width="19.28515625" style="46" bestFit="1" customWidth="1"/>
    <col min="11525" max="11525" width="15.28515625" style="46"/>
    <col min="11526" max="11526" width="10.28515625" style="46" bestFit="1" customWidth="1"/>
    <col min="11527" max="11527" width="12.28515625" style="46" bestFit="1" customWidth="1"/>
    <col min="11528" max="11528" width="12.85546875" style="46" bestFit="1" customWidth="1"/>
    <col min="11529" max="11529" width="13.42578125" style="46" bestFit="1" customWidth="1"/>
    <col min="11530" max="11530" width="15.28515625" style="46"/>
    <col min="11531" max="11531" width="26.28515625" style="46" customWidth="1"/>
    <col min="11532" max="11532" width="13.7109375" style="46" bestFit="1" customWidth="1"/>
    <col min="11533" max="11533" width="13.42578125" style="46" bestFit="1" customWidth="1"/>
    <col min="11534" max="11534" width="10.140625" style="46" bestFit="1" customWidth="1"/>
    <col min="11535" max="11535" width="19.7109375" style="46" bestFit="1" customWidth="1"/>
    <col min="11536" max="11536" width="14" style="46" bestFit="1" customWidth="1"/>
    <col min="11537" max="11552" width="15.28515625" style="46"/>
    <col min="11553" max="11553" width="16.7109375" style="46" bestFit="1" customWidth="1"/>
    <col min="11554" max="11555" width="11.7109375" style="46" bestFit="1" customWidth="1"/>
    <col min="11556" max="11556" width="12.28515625" style="46" bestFit="1" customWidth="1"/>
    <col min="11557" max="11557" width="12.140625" style="46" bestFit="1" customWidth="1"/>
    <col min="11558" max="11558" width="13.28515625" style="46" bestFit="1" customWidth="1"/>
    <col min="11559" max="11776" width="15.28515625" style="46"/>
    <col min="11777" max="11777" width="9.5703125" style="46" bestFit="1" customWidth="1"/>
    <col min="11778" max="11778" width="20.28515625" style="46" bestFit="1" customWidth="1"/>
    <col min="11779" max="11779" width="10.7109375" style="46" bestFit="1" customWidth="1"/>
    <col min="11780" max="11780" width="19.28515625" style="46" bestFit="1" customWidth="1"/>
    <col min="11781" max="11781" width="15.28515625" style="46"/>
    <col min="11782" max="11782" width="10.28515625" style="46" bestFit="1" customWidth="1"/>
    <col min="11783" max="11783" width="12.28515625" style="46" bestFit="1" customWidth="1"/>
    <col min="11784" max="11784" width="12.85546875" style="46" bestFit="1" customWidth="1"/>
    <col min="11785" max="11785" width="13.42578125" style="46" bestFit="1" customWidth="1"/>
    <col min="11786" max="11786" width="15.28515625" style="46"/>
    <col min="11787" max="11787" width="26.28515625" style="46" customWidth="1"/>
    <col min="11788" max="11788" width="13.7109375" style="46" bestFit="1" customWidth="1"/>
    <col min="11789" max="11789" width="13.42578125" style="46" bestFit="1" customWidth="1"/>
    <col min="11790" max="11790" width="10.140625" style="46" bestFit="1" customWidth="1"/>
    <col min="11791" max="11791" width="19.7109375" style="46" bestFit="1" customWidth="1"/>
    <col min="11792" max="11792" width="14" style="46" bestFit="1" customWidth="1"/>
    <col min="11793" max="11808" width="15.28515625" style="46"/>
    <col min="11809" max="11809" width="16.7109375" style="46" bestFit="1" customWidth="1"/>
    <col min="11810" max="11811" width="11.7109375" style="46" bestFit="1" customWidth="1"/>
    <col min="11812" max="11812" width="12.28515625" style="46" bestFit="1" customWidth="1"/>
    <col min="11813" max="11813" width="12.140625" style="46" bestFit="1" customWidth="1"/>
    <col min="11814" max="11814" width="13.28515625" style="46" bestFit="1" customWidth="1"/>
    <col min="11815" max="12032" width="15.28515625" style="46"/>
    <col min="12033" max="12033" width="9.5703125" style="46" bestFit="1" customWidth="1"/>
    <col min="12034" max="12034" width="20.28515625" style="46" bestFit="1" customWidth="1"/>
    <col min="12035" max="12035" width="10.7109375" style="46" bestFit="1" customWidth="1"/>
    <col min="12036" max="12036" width="19.28515625" style="46" bestFit="1" customWidth="1"/>
    <col min="12037" max="12037" width="15.28515625" style="46"/>
    <col min="12038" max="12038" width="10.28515625" style="46" bestFit="1" customWidth="1"/>
    <col min="12039" max="12039" width="12.28515625" style="46" bestFit="1" customWidth="1"/>
    <col min="12040" max="12040" width="12.85546875" style="46" bestFit="1" customWidth="1"/>
    <col min="12041" max="12041" width="13.42578125" style="46" bestFit="1" customWidth="1"/>
    <col min="12042" max="12042" width="15.28515625" style="46"/>
    <col min="12043" max="12043" width="26.28515625" style="46" customWidth="1"/>
    <col min="12044" max="12044" width="13.7109375" style="46" bestFit="1" customWidth="1"/>
    <col min="12045" max="12045" width="13.42578125" style="46" bestFit="1" customWidth="1"/>
    <col min="12046" max="12046" width="10.140625" style="46" bestFit="1" customWidth="1"/>
    <col min="12047" max="12047" width="19.7109375" style="46" bestFit="1" customWidth="1"/>
    <col min="12048" max="12048" width="14" style="46" bestFit="1" customWidth="1"/>
    <col min="12049" max="12064" width="15.28515625" style="46"/>
    <col min="12065" max="12065" width="16.7109375" style="46" bestFit="1" customWidth="1"/>
    <col min="12066" max="12067" width="11.7109375" style="46" bestFit="1" customWidth="1"/>
    <col min="12068" max="12068" width="12.28515625" style="46" bestFit="1" customWidth="1"/>
    <col min="12069" max="12069" width="12.140625" style="46" bestFit="1" customWidth="1"/>
    <col min="12070" max="12070" width="13.28515625" style="46" bestFit="1" customWidth="1"/>
    <col min="12071" max="12288" width="15.28515625" style="46"/>
    <col min="12289" max="12289" width="9.5703125" style="46" bestFit="1" customWidth="1"/>
    <col min="12290" max="12290" width="20.28515625" style="46" bestFit="1" customWidth="1"/>
    <col min="12291" max="12291" width="10.7109375" style="46" bestFit="1" customWidth="1"/>
    <col min="12292" max="12292" width="19.28515625" style="46" bestFit="1" customWidth="1"/>
    <col min="12293" max="12293" width="15.28515625" style="46"/>
    <col min="12294" max="12294" width="10.28515625" style="46" bestFit="1" customWidth="1"/>
    <col min="12295" max="12295" width="12.28515625" style="46" bestFit="1" customWidth="1"/>
    <col min="12296" max="12296" width="12.85546875" style="46" bestFit="1" customWidth="1"/>
    <col min="12297" max="12297" width="13.42578125" style="46" bestFit="1" customWidth="1"/>
    <col min="12298" max="12298" width="15.28515625" style="46"/>
    <col min="12299" max="12299" width="26.28515625" style="46" customWidth="1"/>
    <col min="12300" max="12300" width="13.7109375" style="46" bestFit="1" customWidth="1"/>
    <col min="12301" max="12301" width="13.42578125" style="46" bestFit="1" customWidth="1"/>
    <col min="12302" max="12302" width="10.140625" style="46" bestFit="1" customWidth="1"/>
    <col min="12303" max="12303" width="19.7109375" style="46" bestFit="1" customWidth="1"/>
    <col min="12304" max="12304" width="14" style="46" bestFit="1" customWidth="1"/>
    <col min="12305" max="12320" width="15.28515625" style="46"/>
    <col min="12321" max="12321" width="16.7109375" style="46" bestFit="1" customWidth="1"/>
    <col min="12322" max="12323" width="11.7109375" style="46" bestFit="1" customWidth="1"/>
    <col min="12324" max="12324" width="12.28515625" style="46" bestFit="1" customWidth="1"/>
    <col min="12325" max="12325" width="12.140625" style="46" bestFit="1" customWidth="1"/>
    <col min="12326" max="12326" width="13.28515625" style="46" bestFit="1" customWidth="1"/>
    <col min="12327" max="12544" width="15.28515625" style="46"/>
    <col min="12545" max="12545" width="9.5703125" style="46" bestFit="1" customWidth="1"/>
    <col min="12546" max="12546" width="20.28515625" style="46" bestFit="1" customWidth="1"/>
    <col min="12547" max="12547" width="10.7109375" style="46" bestFit="1" customWidth="1"/>
    <col min="12548" max="12548" width="19.28515625" style="46" bestFit="1" customWidth="1"/>
    <col min="12549" max="12549" width="15.28515625" style="46"/>
    <col min="12550" max="12550" width="10.28515625" style="46" bestFit="1" customWidth="1"/>
    <col min="12551" max="12551" width="12.28515625" style="46" bestFit="1" customWidth="1"/>
    <col min="12552" max="12552" width="12.85546875" style="46" bestFit="1" customWidth="1"/>
    <col min="12553" max="12553" width="13.42578125" style="46" bestFit="1" customWidth="1"/>
    <col min="12554" max="12554" width="15.28515625" style="46"/>
    <col min="12555" max="12555" width="26.28515625" style="46" customWidth="1"/>
    <col min="12556" max="12556" width="13.7109375" style="46" bestFit="1" customWidth="1"/>
    <col min="12557" max="12557" width="13.42578125" style="46" bestFit="1" customWidth="1"/>
    <col min="12558" max="12558" width="10.140625" style="46" bestFit="1" customWidth="1"/>
    <col min="12559" max="12559" width="19.7109375" style="46" bestFit="1" customWidth="1"/>
    <col min="12560" max="12560" width="14" style="46" bestFit="1" customWidth="1"/>
    <col min="12561" max="12576" width="15.28515625" style="46"/>
    <col min="12577" max="12577" width="16.7109375" style="46" bestFit="1" customWidth="1"/>
    <col min="12578" max="12579" width="11.7109375" style="46" bestFit="1" customWidth="1"/>
    <col min="12580" max="12580" width="12.28515625" style="46" bestFit="1" customWidth="1"/>
    <col min="12581" max="12581" width="12.140625" style="46" bestFit="1" customWidth="1"/>
    <col min="12582" max="12582" width="13.28515625" style="46" bestFit="1" customWidth="1"/>
    <col min="12583" max="12800" width="15.28515625" style="46"/>
    <col min="12801" max="12801" width="9.5703125" style="46" bestFit="1" customWidth="1"/>
    <col min="12802" max="12802" width="20.28515625" style="46" bestFit="1" customWidth="1"/>
    <col min="12803" max="12803" width="10.7109375" style="46" bestFit="1" customWidth="1"/>
    <col min="12804" max="12804" width="19.28515625" style="46" bestFit="1" customWidth="1"/>
    <col min="12805" max="12805" width="15.28515625" style="46"/>
    <col min="12806" max="12806" width="10.28515625" style="46" bestFit="1" customWidth="1"/>
    <col min="12807" max="12807" width="12.28515625" style="46" bestFit="1" customWidth="1"/>
    <col min="12808" max="12808" width="12.85546875" style="46" bestFit="1" customWidth="1"/>
    <col min="12809" max="12809" width="13.42578125" style="46" bestFit="1" customWidth="1"/>
    <col min="12810" max="12810" width="15.28515625" style="46"/>
    <col min="12811" max="12811" width="26.28515625" style="46" customWidth="1"/>
    <col min="12812" max="12812" width="13.7109375" style="46" bestFit="1" customWidth="1"/>
    <col min="12813" max="12813" width="13.42578125" style="46" bestFit="1" customWidth="1"/>
    <col min="12814" max="12814" width="10.140625" style="46" bestFit="1" customWidth="1"/>
    <col min="12815" max="12815" width="19.7109375" style="46" bestFit="1" customWidth="1"/>
    <col min="12816" max="12816" width="14" style="46" bestFit="1" customWidth="1"/>
    <col min="12817" max="12832" width="15.28515625" style="46"/>
    <col min="12833" max="12833" width="16.7109375" style="46" bestFit="1" customWidth="1"/>
    <col min="12834" max="12835" width="11.7109375" style="46" bestFit="1" customWidth="1"/>
    <col min="12836" max="12836" width="12.28515625" style="46" bestFit="1" customWidth="1"/>
    <col min="12837" max="12837" width="12.140625" style="46" bestFit="1" customWidth="1"/>
    <col min="12838" max="12838" width="13.28515625" style="46" bestFit="1" customWidth="1"/>
    <col min="12839" max="13056" width="15.28515625" style="46"/>
    <col min="13057" max="13057" width="9.5703125" style="46" bestFit="1" customWidth="1"/>
    <col min="13058" max="13058" width="20.28515625" style="46" bestFit="1" customWidth="1"/>
    <col min="13059" max="13059" width="10.7109375" style="46" bestFit="1" customWidth="1"/>
    <col min="13060" max="13060" width="19.28515625" style="46" bestFit="1" customWidth="1"/>
    <col min="13061" max="13061" width="15.28515625" style="46"/>
    <col min="13062" max="13062" width="10.28515625" style="46" bestFit="1" customWidth="1"/>
    <col min="13063" max="13063" width="12.28515625" style="46" bestFit="1" customWidth="1"/>
    <col min="13064" max="13064" width="12.85546875" style="46" bestFit="1" customWidth="1"/>
    <col min="13065" max="13065" width="13.42578125" style="46" bestFit="1" customWidth="1"/>
    <col min="13066" max="13066" width="15.28515625" style="46"/>
    <col min="13067" max="13067" width="26.28515625" style="46" customWidth="1"/>
    <col min="13068" max="13068" width="13.7109375" style="46" bestFit="1" customWidth="1"/>
    <col min="13069" max="13069" width="13.42578125" style="46" bestFit="1" customWidth="1"/>
    <col min="13070" max="13070" width="10.140625" style="46" bestFit="1" customWidth="1"/>
    <col min="13071" max="13071" width="19.7109375" style="46" bestFit="1" customWidth="1"/>
    <col min="13072" max="13072" width="14" style="46" bestFit="1" customWidth="1"/>
    <col min="13073" max="13088" width="15.28515625" style="46"/>
    <col min="13089" max="13089" width="16.7109375" style="46" bestFit="1" customWidth="1"/>
    <col min="13090" max="13091" width="11.7109375" style="46" bestFit="1" customWidth="1"/>
    <col min="13092" max="13092" width="12.28515625" style="46" bestFit="1" customWidth="1"/>
    <col min="13093" max="13093" width="12.140625" style="46" bestFit="1" customWidth="1"/>
    <col min="13094" max="13094" width="13.28515625" style="46" bestFit="1" customWidth="1"/>
    <col min="13095" max="13312" width="15.28515625" style="46"/>
    <col min="13313" max="13313" width="9.5703125" style="46" bestFit="1" customWidth="1"/>
    <col min="13314" max="13314" width="20.28515625" style="46" bestFit="1" customWidth="1"/>
    <col min="13315" max="13315" width="10.7109375" style="46" bestFit="1" customWidth="1"/>
    <col min="13316" max="13316" width="19.28515625" style="46" bestFit="1" customWidth="1"/>
    <col min="13317" max="13317" width="15.28515625" style="46"/>
    <col min="13318" max="13318" width="10.28515625" style="46" bestFit="1" customWidth="1"/>
    <col min="13319" max="13319" width="12.28515625" style="46" bestFit="1" customWidth="1"/>
    <col min="13320" max="13320" width="12.85546875" style="46" bestFit="1" customWidth="1"/>
    <col min="13321" max="13321" width="13.42578125" style="46" bestFit="1" customWidth="1"/>
    <col min="13322" max="13322" width="15.28515625" style="46"/>
    <col min="13323" max="13323" width="26.28515625" style="46" customWidth="1"/>
    <col min="13324" max="13324" width="13.7109375" style="46" bestFit="1" customWidth="1"/>
    <col min="13325" max="13325" width="13.42578125" style="46" bestFit="1" customWidth="1"/>
    <col min="13326" max="13326" width="10.140625" style="46" bestFit="1" customWidth="1"/>
    <col min="13327" max="13327" width="19.7109375" style="46" bestFit="1" customWidth="1"/>
    <col min="13328" max="13328" width="14" style="46" bestFit="1" customWidth="1"/>
    <col min="13329" max="13344" width="15.28515625" style="46"/>
    <col min="13345" max="13345" width="16.7109375" style="46" bestFit="1" customWidth="1"/>
    <col min="13346" max="13347" width="11.7109375" style="46" bestFit="1" customWidth="1"/>
    <col min="13348" max="13348" width="12.28515625" style="46" bestFit="1" customWidth="1"/>
    <col min="13349" max="13349" width="12.140625" style="46" bestFit="1" customWidth="1"/>
    <col min="13350" max="13350" width="13.28515625" style="46" bestFit="1" customWidth="1"/>
    <col min="13351" max="13568" width="15.28515625" style="46"/>
    <col min="13569" max="13569" width="9.5703125" style="46" bestFit="1" customWidth="1"/>
    <col min="13570" max="13570" width="20.28515625" style="46" bestFit="1" customWidth="1"/>
    <col min="13571" max="13571" width="10.7109375" style="46" bestFit="1" customWidth="1"/>
    <col min="13572" max="13572" width="19.28515625" style="46" bestFit="1" customWidth="1"/>
    <col min="13573" max="13573" width="15.28515625" style="46"/>
    <col min="13574" max="13574" width="10.28515625" style="46" bestFit="1" customWidth="1"/>
    <col min="13575" max="13575" width="12.28515625" style="46" bestFit="1" customWidth="1"/>
    <col min="13576" max="13576" width="12.85546875" style="46" bestFit="1" customWidth="1"/>
    <col min="13577" max="13577" width="13.42578125" style="46" bestFit="1" customWidth="1"/>
    <col min="13578" max="13578" width="15.28515625" style="46"/>
    <col min="13579" max="13579" width="26.28515625" style="46" customWidth="1"/>
    <col min="13580" max="13580" width="13.7109375" style="46" bestFit="1" customWidth="1"/>
    <col min="13581" max="13581" width="13.42578125" style="46" bestFit="1" customWidth="1"/>
    <col min="13582" max="13582" width="10.140625" style="46" bestFit="1" customWidth="1"/>
    <col min="13583" max="13583" width="19.7109375" style="46" bestFit="1" customWidth="1"/>
    <col min="13584" max="13584" width="14" style="46" bestFit="1" customWidth="1"/>
    <col min="13585" max="13600" width="15.28515625" style="46"/>
    <col min="13601" max="13601" width="16.7109375" style="46" bestFit="1" customWidth="1"/>
    <col min="13602" max="13603" width="11.7109375" style="46" bestFit="1" customWidth="1"/>
    <col min="13604" max="13604" width="12.28515625" style="46" bestFit="1" customWidth="1"/>
    <col min="13605" max="13605" width="12.140625" style="46" bestFit="1" customWidth="1"/>
    <col min="13606" max="13606" width="13.28515625" style="46" bestFit="1" customWidth="1"/>
    <col min="13607" max="13824" width="15.28515625" style="46"/>
    <col min="13825" max="13825" width="9.5703125" style="46" bestFit="1" customWidth="1"/>
    <col min="13826" max="13826" width="20.28515625" style="46" bestFit="1" customWidth="1"/>
    <col min="13827" max="13827" width="10.7109375" style="46" bestFit="1" customWidth="1"/>
    <col min="13828" max="13828" width="19.28515625" style="46" bestFit="1" customWidth="1"/>
    <col min="13829" max="13829" width="15.28515625" style="46"/>
    <col min="13830" max="13830" width="10.28515625" style="46" bestFit="1" customWidth="1"/>
    <col min="13831" max="13831" width="12.28515625" style="46" bestFit="1" customWidth="1"/>
    <col min="13832" max="13832" width="12.85546875" style="46" bestFit="1" customWidth="1"/>
    <col min="13833" max="13833" width="13.42578125" style="46" bestFit="1" customWidth="1"/>
    <col min="13834" max="13834" width="15.28515625" style="46"/>
    <col min="13835" max="13835" width="26.28515625" style="46" customWidth="1"/>
    <col min="13836" max="13836" width="13.7109375" style="46" bestFit="1" customWidth="1"/>
    <col min="13837" max="13837" width="13.42578125" style="46" bestFit="1" customWidth="1"/>
    <col min="13838" max="13838" width="10.140625" style="46" bestFit="1" customWidth="1"/>
    <col min="13839" max="13839" width="19.7109375" style="46" bestFit="1" customWidth="1"/>
    <col min="13840" max="13840" width="14" style="46" bestFit="1" customWidth="1"/>
    <col min="13841" max="13856" width="15.28515625" style="46"/>
    <col min="13857" max="13857" width="16.7109375" style="46" bestFit="1" customWidth="1"/>
    <col min="13858" max="13859" width="11.7109375" style="46" bestFit="1" customWidth="1"/>
    <col min="13860" max="13860" width="12.28515625" style="46" bestFit="1" customWidth="1"/>
    <col min="13861" max="13861" width="12.140625" style="46" bestFit="1" customWidth="1"/>
    <col min="13862" max="13862" width="13.28515625" style="46" bestFit="1" customWidth="1"/>
    <col min="13863" max="14080" width="15.28515625" style="46"/>
    <col min="14081" max="14081" width="9.5703125" style="46" bestFit="1" customWidth="1"/>
    <col min="14082" max="14082" width="20.28515625" style="46" bestFit="1" customWidth="1"/>
    <col min="14083" max="14083" width="10.7109375" style="46" bestFit="1" customWidth="1"/>
    <col min="14084" max="14084" width="19.28515625" style="46" bestFit="1" customWidth="1"/>
    <col min="14085" max="14085" width="15.28515625" style="46"/>
    <col min="14086" max="14086" width="10.28515625" style="46" bestFit="1" customWidth="1"/>
    <col min="14087" max="14087" width="12.28515625" style="46" bestFit="1" customWidth="1"/>
    <col min="14088" max="14088" width="12.85546875" style="46" bestFit="1" customWidth="1"/>
    <col min="14089" max="14089" width="13.42578125" style="46" bestFit="1" customWidth="1"/>
    <col min="14090" max="14090" width="15.28515625" style="46"/>
    <col min="14091" max="14091" width="26.28515625" style="46" customWidth="1"/>
    <col min="14092" max="14092" width="13.7109375" style="46" bestFit="1" customWidth="1"/>
    <col min="14093" max="14093" width="13.42578125" style="46" bestFit="1" customWidth="1"/>
    <col min="14094" max="14094" width="10.140625" style="46" bestFit="1" customWidth="1"/>
    <col min="14095" max="14095" width="19.7109375" style="46" bestFit="1" customWidth="1"/>
    <col min="14096" max="14096" width="14" style="46" bestFit="1" customWidth="1"/>
    <col min="14097" max="14112" width="15.28515625" style="46"/>
    <col min="14113" max="14113" width="16.7109375" style="46" bestFit="1" customWidth="1"/>
    <col min="14114" max="14115" width="11.7109375" style="46" bestFit="1" customWidth="1"/>
    <col min="14116" max="14116" width="12.28515625" style="46" bestFit="1" customWidth="1"/>
    <col min="14117" max="14117" width="12.140625" style="46" bestFit="1" customWidth="1"/>
    <col min="14118" max="14118" width="13.28515625" style="46" bestFit="1" customWidth="1"/>
    <col min="14119" max="14336" width="15.28515625" style="46"/>
    <col min="14337" max="14337" width="9.5703125" style="46" bestFit="1" customWidth="1"/>
    <col min="14338" max="14338" width="20.28515625" style="46" bestFit="1" customWidth="1"/>
    <col min="14339" max="14339" width="10.7109375" style="46" bestFit="1" customWidth="1"/>
    <col min="14340" max="14340" width="19.28515625" style="46" bestFit="1" customWidth="1"/>
    <col min="14341" max="14341" width="15.28515625" style="46"/>
    <col min="14342" max="14342" width="10.28515625" style="46" bestFit="1" customWidth="1"/>
    <col min="14343" max="14343" width="12.28515625" style="46" bestFit="1" customWidth="1"/>
    <col min="14344" max="14344" width="12.85546875" style="46" bestFit="1" customWidth="1"/>
    <col min="14345" max="14345" width="13.42578125" style="46" bestFit="1" customWidth="1"/>
    <col min="14346" max="14346" width="15.28515625" style="46"/>
    <col min="14347" max="14347" width="26.28515625" style="46" customWidth="1"/>
    <col min="14348" max="14348" width="13.7109375" style="46" bestFit="1" customWidth="1"/>
    <col min="14349" max="14349" width="13.42578125" style="46" bestFit="1" customWidth="1"/>
    <col min="14350" max="14350" width="10.140625" style="46" bestFit="1" customWidth="1"/>
    <col min="14351" max="14351" width="19.7109375" style="46" bestFit="1" customWidth="1"/>
    <col min="14352" max="14352" width="14" style="46" bestFit="1" customWidth="1"/>
    <col min="14353" max="14368" width="15.28515625" style="46"/>
    <col min="14369" max="14369" width="16.7109375" style="46" bestFit="1" customWidth="1"/>
    <col min="14370" max="14371" width="11.7109375" style="46" bestFit="1" customWidth="1"/>
    <col min="14372" max="14372" width="12.28515625" style="46" bestFit="1" customWidth="1"/>
    <col min="14373" max="14373" width="12.140625" style="46" bestFit="1" customWidth="1"/>
    <col min="14374" max="14374" width="13.28515625" style="46" bestFit="1" customWidth="1"/>
    <col min="14375" max="14592" width="15.28515625" style="46"/>
    <col min="14593" max="14593" width="9.5703125" style="46" bestFit="1" customWidth="1"/>
    <col min="14594" max="14594" width="20.28515625" style="46" bestFit="1" customWidth="1"/>
    <col min="14595" max="14595" width="10.7109375" style="46" bestFit="1" customWidth="1"/>
    <col min="14596" max="14596" width="19.28515625" style="46" bestFit="1" customWidth="1"/>
    <col min="14597" max="14597" width="15.28515625" style="46"/>
    <col min="14598" max="14598" width="10.28515625" style="46" bestFit="1" customWidth="1"/>
    <col min="14599" max="14599" width="12.28515625" style="46" bestFit="1" customWidth="1"/>
    <col min="14600" max="14600" width="12.85546875" style="46" bestFit="1" customWidth="1"/>
    <col min="14601" max="14601" width="13.42578125" style="46" bestFit="1" customWidth="1"/>
    <col min="14602" max="14602" width="15.28515625" style="46"/>
    <col min="14603" max="14603" width="26.28515625" style="46" customWidth="1"/>
    <col min="14604" max="14604" width="13.7109375" style="46" bestFit="1" customWidth="1"/>
    <col min="14605" max="14605" width="13.42578125" style="46" bestFit="1" customWidth="1"/>
    <col min="14606" max="14606" width="10.140625" style="46" bestFit="1" customWidth="1"/>
    <col min="14607" max="14607" width="19.7109375" style="46" bestFit="1" customWidth="1"/>
    <col min="14608" max="14608" width="14" style="46" bestFit="1" customWidth="1"/>
    <col min="14609" max="14624" width="15.28515625" style="46"/>
    <col min="14625" max="14625" width="16.7109375" style="46" bestFit="1" customWidth="1"/>
    <col min="14626" max="14627" width="11.7109375" style="46" bestFit="1" customWidth="1"/>
    <col min="14628" max="14628" width="12.28515625" style="46" bestFit="1" customWidth="1"/>
    <col min="14629" max="14629" width="12.140625" style="46" bestFit="1" customWidth="1"/>
    <col min="14630" max="14630" width="13.28515625" style="46" bestFit="1" customWidth="1"/>
    <col min="14631" max="14848" width="15.28515625" style="46"/>
    <col min="14849" max="14849" width="9.5703125" style="46" bestFit="1" customWidth="1"/>
    <col min="14850" max="14850" width="20.28515625" style="46" bestFit="1" customWidth="1"/>
    <col min="14851" max="14851" width="10.7109375" style="46" bestFit="1" customWidth="1"/>
    <col min="14852" max="14852" width="19.28515625" style="46" bestFit="1" customWidth="1"/>
    <col min="14853" max="14853" width="15.28515625" style="46"/>
    <col min="14854" max="14854" width="10.28515625" style="46" bestFit="1" customWidth="1"/>
    <col min="14855" max="14855" width="12.28515625" style="46" bestFit="1" customWidth="1"/>
    <col min="14856" max="14856" width="12.85546875" style="46" bestFit="1" customWidth="1"/>
    <col min="14857" max="14857" width="13.42578125" style="46" bestFit="1" customWidth="1"/>
    <col min="14858" max="14858" width="15.28515625" style="46"/>
    <col min="14859" max="14859" width="26.28515625" style="46" customWidth="1"/>
    <col min="14860" max="14860" width="13.7109375" style="46" bestFit="1" customWidth="1"/>
    <col min="14861" max="14861" width="13.42578125" style="46" bestFit="1" customWidth="1"/>
    <col min="14862" max="14862" width="10.140625" style="46" bestFit="1" customWidth="1"/>
    <col min="14863" max="14863" width="19.7109375" style="46" bestFit="1" customWidth="1"/>
    <col min="14864" max="14864" width="14" style="46" bestFit="1" customWidth="1"/>
    <col min="14865" max="14880" width="15.28515625" style="46"/>
    <col min="14881" max="14881" width="16.7109375" style="46" bestFit="1" customWidth="1"/>
    <col min="14882" max="14883" width="11.7109375" style="46" bestFit="1" customWidth="1"/>
    <col min="14884" max="14884" width="12.28515625" style="46" bestFit="1" customWidth="1"/>
    <col min="14885" max="14885" width="12.140625" style="46" bestFit="1" customWidth="1"/>
    <col min="14886" max="14886" width="13.28515625" style="46" bestFit="1" customWidth="1"/>
    <col min="14887" max="15104" width="15.28515625" style="46"/>
    <col min="15105" max="15105" width="9.5703125" style="46" bestFit="1" customWidth="1"/>
    <col min="15106" max="15106" width="20.28515625" style="46" bestFit="1" customWidth="1"/>
    <col min="15107" max="15107" width="10.7109375" style="46" bestFit="1" customWidth="1"/>
    <col min="15108" max="15108" width="19.28515625" style="46" bestFit="1" customWidth="1"/>
    <col min="15109" max="15109" width="15.28515625" style="46"/>
    <col min="15110" max="15110" width="10.28515625" style="46" bestFit="1" customWidth="1"/>
    <col min="15111" max="15111" width="12.28515625" style="46" bestFit="1" customWidth="1"/>
    <col min="15112" max="15112" width="12.85546875" style="46" bestFit="1" customWidth="1"/>
    <col min="15113" max="15113" width="13.42578125" style="46" bestFit="1" customWidth="1"/>
    <col min="15114" max="15114" width="15.28515625" style="46"/>
    <col min="15115" max="15115" width="26.28515625" style="46" customWidth="1"/>
    <col min="15116" max="15116" width="13.7109375" style="46" bestFit="1" customWidth="1"/>
    <col min="15117" max="15117" width="13.42578125" style="46" bestFit="1" customWidth="1"/>
    <col min="15118" max="15118" width="10.140625" style="46" bestFit="1" customWidth="1"/>
    <col min="15119" max="15119" width="19.7109375" style="46" bestFit="1" customWidth="1"/>
    <col min="15120" max="15120" width="14" style="46" bestFit="1" customWidth="1"/>
    <col min="15121" max="15136" width="15.28515625" style="46"/>
    <col min="15137" max="15137" width="16.7109375" style="46" bestFit="1" customWidth="1"/>
    <col min="15138" max="15139" width="11.7109375" style="46" bestFit="1" customWidth="1"/>
    <col min="15140" max="15140" width="12.28515625" style="46" bestFit="1" customWidth="1"/>
    <col min="15141" max="15141" width="12.140625" style="46" bestFit="1" customWidth="1"/>
    <col min="15142" max="15142" width="13.28515625" style="46" bestFit="1" customWidth="1"/>
    <col min="15143" max="15360" width="15.28515625" style="46"/>
    <col min="15361" max="15361" width="9.5703125" style="46" bestFit="1" customWidth="1"/>
    <col min="15362" max="15362" width="20.28515625" style="46" bestFit="1" customWidth="1"/>
    <col min="15363" max="15363" width="10.7109375" style="46" bestFit="1" customWidth="1"/>
    <col min="15364" max="15364" width="19.28515625" style="46" bestFit="1" customWidth="1"/>
    <col min="15365" max="15365" width="15.28515625" style="46"/>
    <col min="15366" max="15366" width="10.28515625" style="46" bestFit="1" customWidth="1"/>
    <col min="15367" max="15367" width="12.28515625" style="46" bestFit="1" customWidth="1"/>
    <col min="15368" max="15368" width="12.85546875" style="46" bestFit="1" customWidth="1"/>
    <col min="15369" max="15369" width="13.42578125" style="46" bestFit="1" customWidth="1"/>
    <col min="15370" max="15370" width="15.28515625" style="46"/>
    <col min="15371" max="15371" width="26.28515625" style="46" customWidth="1"/>
    <col min="15372" max="15372" width="13.7109375" style="46" bestFit="1" customWidth="1"/>
    <col min="15373" max="15373" width="13.42578125" style="46" bestFit="1" customWidth="1"/>
    <col min="15374" max="15374" width="10.140625" style="46" bestFit="1" customWidth="1"/>
    <col min="15375" max="15375" width="19.7109375" style="46" bestFit="1" customWidth="1"/>
    <col min="15376" max="15376" width="14" style="46" bestFit="1" customWidth="1"/>
    <col min="15377" max="15392" width="15.28515625" style="46"/>
    <col min="15393" max="15393" width="16.7109375" style="46" bestFit="1" customWidth="1"/>
    <col min="15394" max="15395" width="11.7109375" style="46" bestFit="1" customWidth="1"/>
    <col min="15396" max="15396" width="12.28515625" style="46" bestFit="1" customWidth="1"/>
    <col min="15397" max="15397" width="12.140625" style="46" bestFit="1" customWidth="1"/>
    <col min="15398" max="15398" width="13.28515625" style="46" bestFit="1" customWidth="1"/>
    <col min="15399" max="15616" width="15.28515625" style="46"/>
    <col min="15617" max="15617" width="9.5703125" style="46" bestFit="1" customWidth="1"/>
    <col min="15618" max="15618" width="20.28515625" style="46" bestFit="1" customWidth="1"/>
    <col min="15619" max="15619" width="10.7109375" style="46" bestFit="1" customWidth="1"/>
    <col min="15620" max="15620" width="19.28515625" style="46" bestFit="1" customWidth="1"/>
    <col min="15621" max="15621" width="15.28515625" style="46"/>
    <col min="15622" max="15622" width="10.28515625" style="46" bestFit="1" customWidth="1"/>
    <col min="15623" max="15623" width="12.28515625" style="46" bestFit="1" customWidth="1"/>
    <col min="15624" max="15624" width="12.85546875" style="46" bestFit="1" customWidth="1"/>
    <col min="15625" max="15625" width="13.42578125" style="46" bestFit="1" customWidth="1"/>
    <col min="15626" max="15626" width="15.28515625" style="46"/>
    <col min="15627" max="15627" width="26.28515625" style="46" customWidth="1"/>
    <col min="15628" max="15628" width="13.7109375" style="46" bestFit="1" customWidth="1"/>
    <col min="15629" max="15629" width="13.42578125" style="46" bestFit="1" customWidth="1"/>
    <col min="15630" max="15630" width="10.140625" style="46" bestFit="1" customWidth="1"/>
    <col min="15631" max="15631" width="19.7109375" style="46" bestFit="1" customWidth="1"/>
    <col min="15632" max="15632" width="14" style="46" bestFit="1" customWidth="1"/>
    <col min="15633" max="15648" width="15.28515625" style="46"/>
    <col min="15649" max="15649" width="16.7109375" style="46" bestFit="1" customWidth="1"/>
    <col min="15650" max="15651" width="11.7109375" style="46" bestFit="1" customWidth="1"/>
    <col min="15652" max="15652" width="12.28515625" style="46" bestFit="1" customWidth="1"/>
    <col min="15653" max="15653" width="12.140625" style="46" bestFit="1" customWidth="1"/>
    <col min="15654" max="15654" width="13.28515625" style="46" bestFit="1" customWidth="1"/>
    <col min="15655" max="15872" width="15.28515625" style="46"/>
    <col min="15873" max="15873" width="9.5703125" style="46" bestFit="1" customWidth="1"/>
    <col min="15874" max="15874" width="20.28515625" style="46" bestFit="1" customWidth="1"/>
    <col min="15875" max="15875" width="10.7109375" style="46" bestFit="1" customWidth="1"/>
    <col min="15876" max="15876" width="19.28515625" style="46" bestFit="1" customWidth="1"/>
    <col min="15877" max="15877" width="15.28515625" style="46"/>
    <col min="15878" max="15878" width="10.28515625" style="46" bestFit="1" customWidth="1"/>
    <col min="15879" max="15879" width="12.28515625" style="46" bestFit="1" customWidth="1"/>
    <col min="15880" max="15880" width="12.85546875" style="46" bestFit="1" customWidth="1"/>
    <col min="15881" max="15881" width="13.42578125" style="46" bestFit="1" customWidth="1"/>
    <col min="15882" max="15882" width="15.28515625" style="46"/>
    <col min="15883" max="15883" width="26.28515625" style="46" customWidth="1"/>
    <col min="15884" max="15884" width="13.7109375" style="46" bestFit="1" customWidth="1"/>
    <col min="15885" max="15885" width="13.42578125" style="46" bestFit="1" customWidth="1"/>
    <col min="15886" max="15886" width="10.140625" style="46" bestFit="1" customWidth="1"/>
    <col min="15887" max="15887" width="19.7109375" style="46" bestFit="1" customWidth="1"/>
    <col min="15888" max="15888" width="14" style="46" bestFit="1" customWidth="1"/>
    <col min="15889" max="15904" width="15.28515625" style="46"/>
    <col min="15905" max="15905" width="16.7109375" style="46" bestFit="1" customWidth="1"/>
    <col min="15906" max="15907" width="11.7109375" style="46" bestFit="1" customWidth="1"/>
    <col min="15908" max="15908" width="12.28515625" style="46" bestFit="1" customWidth="1"/>
    <col min="15909" max="15909" width="12.140625" style="46" bestFit="1" customWidth="1"/>
    <col min="15910" max="15910" width="13.28515625" style="46" bestFit="1" customWidth="1"/>
    <col min="15911" max="16128" width="15.28515625" style="46"/>
    <col min="16129" max="16129" width="9.5703125" style="46" bestFit="1" customWidth="1"/>
    <col min="16130" max="16130" width="20.28515625" style="46" bestFit="1" customWidth="1"/>
    <col min="16131" max="16131" width="10.7109375" style="46" bestFit="1" customWidth="1"/>
    <col min="16132" max="16132" width="19.28515625" style="46" bestFit="1" customWidth="1"/>
    <col min="16133" max="16133" width="15.28515625" style="46"/>
    <col min="16134" max="16134" width="10.28515625" style="46" bestFit="1" customWidth="1"/>
    <col min="16135" max="16135" width="12.28515625" style="46" bestFit="1" customWidth="1"/>
    <col min="16136" max="16136" width="12.85546875" style="46" bestFit="1" customWidth="1"/>
    <col min="16137" max="16137" width="13.42578125" style="46" bestFit="1" customWidth="1"/>
    <col min="16138" max="16138" width="15.28515625" style="46"/>
    <col min="16139" max="16139" width="26.28515625" style="46" customWidth="1"/>
    <col min="16140" max="16140" width="13.7109375" style="46" bestFit="1" customWidth="1"/>
    <col min="16141" max="16141" width="13.42578125" style="46" bestFit="1" customWidth="1"/>
    <col min="16142" max="16142" width="10.140625" style="46" bestFit="1" customWidth="1"/>
    <col min="16143" max="16143" width="19.7109375" style="46" bestFit="1" customWidth="1"/>
    <col min="16144" max="16144" width="14" style="46" bestFit="1" customWidth="1"/>
    <col min="16145" max="16160" width="15.28515625" style="46"/>
    <col min="16161" max="16161" width="16.7109375" style="46" bestFit="1" customWidth="1"/>
    <col min="16162" max="16163" width="11.7109375" style="46" bestFit="1" customWidth="1"/>
    <col min="16164" max="16164" width="12.28515625" style="46" bestFit="1" customWidth="1"/>
    <col min="16165" max="16165" width="12.140625" style="46" bestFit="1" customWidth="1"/>
    <col min="16166" max="16166" width="13.28515625" style="46" bestFit="1" customWidth="1"/>
    <col min="16167" max="16384" width="15.28515625" style="46"/>
  </cols>
  <sheetData>
    <row r="1" spans="1:40" s="41" customFormat="1" ht="25.5" x14ac:dyDescent="0.25">
      <c r="A1" s="36" t="s">
        <v>50</v>
      </c>
      <c r="B1" s="36" t="s">
        <v>51</v>
      </c>
      <c r="C1" s="36" t="s">
        <v>52</v>
      </c>
      <c r="D1" s="36" t="s">
        <v>53</v>
      </c>
      <c r="E1" s="36" t="s">
        <v>54</v>
      </c>
      <c r="F1" s="36" t="s">
        <v>55</v>
      </c>
      <c r="G1" s="37" t="s">
        <v>56</v>
      </c>
      <c r="H1" s="36" t="s">
        <v>57</v>
      </c>
      <c r="I1" s="36" t="s">
        <v>62</v>
      </c>
      <c r="J1" s="38" t="s">
        <v>58</v>
      </c>
      <c r="K1" s="36" t="s">
        <v>59</v>
      </c>
      <c r="L1" s="36" t="s">
        <v>60</v>
      </c>
      <c r="M1" s="36" t="s">
        <v>61</v>
      </c>
      <c r="N1" s="36" t="s">
        <v>63</v>
      </c>
      <c r="O1" s="39" t="s">
        <v>64</v>
      </c>
      <c r="P1" s="39" t="s">
        <v>65</v>
      </c>
      <c r="Q1" s="39" t="s">
        <v>98</v>
      </c>
      <c r="R1" s="39" t="s">
        <v>67</v>
      </c>
      <c r="S1" s="39" t="s">
        <v>68</v>
      </c>
      <c r="T1" s="39" t="s">
        <v>69</v>
      </c>
      <c r="U1" s="39" t="s">
        <v>70</v>
      </c>
      <c r="V1" s="39" t="s">
        <v>71</v>
      </c>
      <c r="W1" s="39" t="s">
        <v>72</v>
      </c>
      <c r="X1" s="39" t="s">
        <v>73</v>
      </c>
      <c r="Y1" s="39" t="s">
        <v>74</v>
      </c>
      <c r="Z1" s="39" t="s">
        <v>75</v>
      </c>
      <c r="AA1" s="39" t="s">
        <v>76</v>
      </c>
      <c r="AB1" s="39" t="s">
        <v>77</v>
      </c>
      <c r="AC1" s="39" t="s">
        <v>78</v>
      </c>
      <c r="AD1" s="39" t="s">
        <v>79</v>
      </c>
      <c r="AE1" s="39" t="s">
        <v>80</v>
      </c>
      <c r="AF1" s="39" t="s">
        <v>81</v>
      </c>
      <c r="AG1" s="39" t="s">
        <v>82</v>
      </c>
      <c r="AH1" s="40" t="s">
        <v>57</v>
      </c>
      <c r="AI1" s="40" t="s">
        <v>62</v>
      </c>
      <c r="AJ1" s="40" t="s">
        <v>60</v>
      </c>
      <c r="AK1" s="40" t="s">
        <v>61</v>
      </c>
      <c r="AL1" s="40" t="s">
        <v>50</v>
      </c>
      <c r="AM1" s="57"/>
      <c r="AN1" s="57"/>
    </row>
    <row r="2" spans="1:40" s="41" customFormat="1" hidden="1" x14ac:dyDescent="0.25">
      <c r="A2" s="36"/>
      <c r="B2" s="36"/>
      <c r="C2" s="36"/>
      <c r="D2" s="42"/>
      <c r="E2" s="36"/>
      <c r="F2" s="36"/>
      <c r="G2" s="37"/>
      <c r="H2" s="36"/>
      <c r="I2" s="36"/>
      <c r="J2" s="38"/>
      <c r="K2" s="36"/>
      <c r="L2" s="36"/>
      <c r="M2" s="36"/>
      <c r="N2" s="36"/>
      <c r="O2" s="43"/>
      <c r="P2" s="40"/>
      <c r="Q2" s="39"/>
      <c r="R2" s="39"/>
      <c r="S2" s="39"/>
      <c r="T2" s="39"/>
      <c r="U2" s="39"/>
      <c r="V2" s="39"/>
      <c r="W2" s="40"/>
      <c r="X2" s="40"/>
      <c r="Y2" s="40"/>
      <c r="Z2" s="40"/>
      <c r="AA2" s="40"/>
      <c r="AB2" s="40"/>
      <c r="AC2" s="39"/>
      <c r="AD2" s="39"/>
      <c r="AE2" s="39"/>
      <c r="AF2" s="39"/>
      <c r="AG2" s="39"/>
      <c r="AH2" s="40" t="s">
        <v>84</v>
      </c>
      <c r="AI2" s="40" t="s">
        <v>44</v>
      </c>
      <c r="AJ2" s="40" t="s">
        <v>85</v>
      </c>
      <c r="AK2" s="40" t="s">
        <v>14</v>
      </c>
      <c r="AL2" s="40" t="s">
        <v>86</v>
      </c>
      <c r="AM2" s="57"/>
      <c r="AN2" s="57"/>
    </row>
    <row r="3" spans="1:40" x14ac:dyDescent="0.25">
      <c r="A3" s="61"/>
      <c r="B3" s="61"/>
      <c r="C3" s="61"/>
      <c r="D3" s="61"/>
      <c r="E3" s="61"/>
      <c r="F3" s="61"/>
      <c r="G3" s="66"/>
      <c r="H3" s="61"/>
      <c r="I3" s="44" t="str">
        <f t="shared" ref="I3:I66" ca="1" si="0">IF(F3="","",IF(((TODAY()-G3)/365)&lt;16,"Junior","Senior"))</f>
        <v/>
      </c>
      <c r="J3" s="62"/>
      <c r="K3" s="63"/>
      <c r="L3" s="61"/>
      <c r="M3" s="61"/>
      <c r="N3" s="45">
        <f>IF(A3="Life Member",0)+IF(A3="",)</f>
        <v>0</v>
      </c>
      <c r="O3" s="43">
        <v>43647</v>
      </c>
      <c r="P3" s="40">
        <v>0</v>
      </c>
      <c r="Q3" s="40">
        <f>COUNTIF($A3,"Life Member")</f>
        <v>0</v>
      </c>
      <c r="R3" s="40">
        <f t="shared" ref="R3:R66" si="1">COUNTIF($M3,"Full Year")</f>
        <v>0</v>
      </c>
      <c r="S3" s="40">
        <f t="shared" ref="S3:S66" si="2">COUNTIF($L3,"Single")</f>
        <v>0</v>
      </c>
      <c r="T3" s="40">
        <f t="shared" ref="T3:T66" si="3">COUNTIF($L3,"Family")</f>
        <v>0</v>
      </c>
      <c r="U3" s="40">
        <f t="shared" ref="U3:U66" ca="1" si="4">COUNTIF($I3,"Senior")</f>
        <v>0</v>
      </c>
      <c r="V3" s="40">
        <f t="shared" ref="V3:V66" ca="1" si="5">COUNTIF($I3,"Junior")</f>
        <v>0</v>
      </c>
      <c r="W3" s="40">
        <f t="shared" ref="W3:W66" ca="1" si="6">IF(SUM(COUNTIF($I3,"Senior"),COUNTIF($L3,"Single"),COUNTIF($M3,"Full Year"))=3,1,0)</f>
        <v>0</v>
      </c>
      <c r="X3" s="40">
        <f t="shared" ref="X3:X66" ca="1" si="7">IF(SUM(COUNTIF($I3,"Senior"),COUNTIF($L3,"Single"),COUNTIF($M3,"Half Year"))=3,1,0)</f>
        <v>0</v>
      </c>
      <c r="Y3" s="40">
        <f t="shared" ref="Y3:Y66" ca="1" si="8">IF(SUM(COUNTIF($I3,"Junior"),COUNTIF($L3,"Single"),COUNTIF($M3,"Full Year"))=3,1,0)</f>
        <v>0</v>
      </c>
      <c r="Z3" s="40">
        <f t="shared" ref="Z3:Z66" ca="1" si="9">IF(SUM(COUNTIF($I3,"Junior"),COUNTIF($L3,"Single"),COUNTIF($M3,"Half Year"))=3,1,0)</f>
        <v>0</v>
      </c>
      <c r="AA3" s="40">
        <f t="shared" ref="AA3:AA66" si="10">IF(SUM(COUNTIF($L3,"Family"),COUNTIF($M3,"Full Year"))=2,1,0)</f>
        <v>0</v>
      </c>
      <c r="AB3" s="40">
        <f t="shared" ref="AB3:AB66" si="11">IF(SUM(COUNTIF($L3,"Family"),COUNTIF($M3,"Half Year"))=2,1,0)</f>
        <v>0</v>
      </c>
      <c r="AC3" s="40">
        <f t="shared" ref="AC3:AC66" ca="1" si="12">IF(SUM(COUNTIF($I3,"Senior"),COUNTIF($L3,"Family"),COUNTIF($M3,"Full Year"))=3,1,0)</f>
        <v>0</v>
      </c>
      <c r="AD3" s="40">
        <f t="shared" ref="AD3:AD66" ca="1" si="13">IF(SUM(COUNTIF($I3,"Senior"),COUNTIF($L3,"Family"),COUNTIF($M3,"Half Year"))=3,1,0)</f>
        <v>0</v>
      </c>
      <c r="AE3" s="40">
        <f t="shared" ref="AE3:AE66" ca="1" si="14">IF(SUM(COUNTIF($I3,"Junior"),COUNTIF($L3,"Family"),COUNTIF($M3,"Full Year"))=3,1,0)</f>
        <v>0</v>
      </c>
      <c r="AF3" s="40">
        <f t="shared" ref="AF3:AF66" ca="1" si="15">IF(SUM(COUNTIF($I3,"Junior"),COUNTIF($L3,"Family"),COUNTIF($M3,"Half Year"))=3,1,0)</f>
        <v>0</v>
      </c>
      <c r="AG3" s="40">
        <f t="shared" ref="AG3:AG64" si="16">COUNTIF(N3,68)</f>
        <v>0</v>
      </c>
      <c r="AL3" s="40" t="s">
        <v>91</v>
      </c>
    </row>
    <row r="4" spans="1:40" x14ac:dyDescent="0.25">
      <c r="A4" s="61"/>
      <c r="B4" s="61"/>
      <c r="C4" s="61"/>
      <c r="D4" s="61"/>
      <c r="E4" s="61"/>
      <c r="F4" s="61"/>
      <c r="G4" s="66"/>
      <c r="H4" s="61"/>
      <c r="I4" s="44" t="str">
        <f t="shared" ca="1" si="0"/>
        <v/>
      </c>
      <c r="J4" s="62"/>
      <c r="K4" s="63"/>
      <c r="L4" s="61"/>
      <c r="M4" s="61"/>
      <c r="N4" s="45">
        <f t="shared" ref="N4:N67" si="17">IF(A4="Life Member",0)+IF(A4="",)</f>
        <v>0</v>
      </c>
      <c r="O4" s="43">
        <v>43647</v>
      </c>
      <c r="P4" s="40">
        <v>0</v>
      </c>
      <c r="Q4" s="40">
        <f t="shared" ref="Q4:Q67" si="18">COUNTIF($A4,"Life Member")</f>
        <v>0</v>
      </c>
      <c r="R4" s="40">
        <f t="shared" si="1"/>
        <v>0</v>
      </c>
      <c r="S4" s="40">
        <f t="shared" si="2"/>
        <v>0</v>
      </c>
      <c r="T4" s="40">
        <f t="shared" si="3"/>
        <v>0</v>
      </c>
      <c r="U4" s="40">
        <f t="shared" ca="1" si="4"/>
        <v>0</v>
      </c>
      <c r="V4" s="40">
        <f t="shared" ca="1" si="5"/>
        <v>0</v>
      </c>
      <c r="W4" s="40">
        <f t="shared" ca="1" si="6"/>
        <v>0</v>
      </c>
      <c r="X4" s="40">
        <f t="shared" ca="1" si="7"/>
        <v>0</v>
      </c>
      <c r="Y4" s="40">
        <f t="shared" ca="1" si="8"/>
        <v>0</v>
      </c>
      <c r="Z4" s="40">
        <f t="shared" ca="1" si="9"/>
        <v>0</v>
      </c>
      <c r="AA4" s="40">
        <f t="shared" si="10"/>
        <v>0</v>
      </c>
      <c r="AB4" s="40">
        <f t="shared" si="11"/>
        <v>0</v>
      </c>
      <c r="AC4" s="40">
        <f t="shared" ca="1" si="12"/>
        <v>0</v>
      </c>
      <c r="AD4" s="40">
        <f t="shared" ca="1" si="13"/>
        <v>0</v>
      </c>
      <c r="AE4" s="40">
        <f t="shared" ca="1" si="14"/>
        <v>0</v>
      </c>
      <c r="AF4" s="40">
        <f t="shared" ca="1" si="15"/>
        <v>0</v>
      </c>
      <c r="AG4" s="40">
        <f t="shared" si="16"/>
        <v>0</v>
      </c>
      <c r="AL4" s="40" t="s">
        <v>92</v>
      </c>
    </row>
    <row r="5" spans="1:40" x14ac:dyDescent="0.25">
      <c r="A5" s="61"/>
      <c r="B5" s="61"/>
      <c r="C5" s="61"/>
      <c r="D5" s="61"/>
      <c r="E5" s="61"/>
      <c r="F5" s="61"/>
      <c r="G5" s="66"/>
      <c r="H5" s="61"/>
      <c r="I5" s="44" t="str">
        <f t="shared" ca="1" si="0"/>
        <v/>
      </c>
      <c r="J5" s="62"/>
      <c r="K5" s="63"/>
      <c r="L5" s="61"/>
      <c r="M5" s="61"/>
      <c r="N5" s="45">
        <f t="shared" si="17"/>
        <v>0</v>
      </c>
      <c r="O5" s="43">
        <v>43647</v>
      </c>
      <c r="P5" s="40">
        <v>0</v>
      </c>
      <c r="Q5" s="40">
        <f t="shared" si="18"/>
        <v>0</v>
      </c>
      <c r="R5" s="40">
        <f t="shared" si="1"/>
        <v>0</v>
      </c>
      <c r="S5" s="40">
        <f t="shared" si="2"/>
        <v>0</v>
      </c>
      <c r="T5" s="40">
        <f t="shared" si="3"/>
        <v>0</v>
      </c>
      <c r="U5" s="40">
        <f t="shared" ca="1" si="4"/>
        <v>0</v>
      </c>
      <c r="V5" s="40">
        <f t="shared" ca="1" si="5"/>
        <v>0</v>
      </c>
      <c r="W5" s="40">
        <f t="shared" ca="1" si="6"/>
        <v>0</v>
      </c>
      <c r="X5" s="40">
        <f t="shared" ca="1" si="7"/>
        <v>0</v>
      </c>
      <c r="Y5" s="40">
        <f t="shared" ca="1" si="8"/>
        <v>0</v>
      </c>
      <c r="Z5" s="40">
        <f t="shared" ca="1" si="9"/>
        <v>0</v>
      </c>
      <c r="AA5" s="40">
        <f t="shared" si="10"/>
        <v>0</v>
      </c>
      <c r="AB5" s="40">
        <f t="shared" si="11"/>
        <v>0</v>
      </c>
      <c r="AC5" s="40">
        <f t="shared" ca="1" si="12"/>
        <v>0</v>
      </c>
      <c r="AD5" s="40">
        <f t="shared" ca="1" si="13"/>
        <v>0</v>
      </c>
      <c r="AE5" s="40">
        <f t="shared" ca="1" si="14"/>
        <v>0</v>
      </c>
      <c r="AF5" s="40">
        <f t="shared" ca="1" si="15"/>
        <v>0</v>
      </c>
      <c r="AG5" s="40">
        <f t="shared" si="16"/>
        <v>0</v>
      </c>
      <c r="AL5" s="40" t="s">
        <v>93</v>
      </c>
    </row>
    <row r="6" spans="1:40" x14ac:dyDescent="0.25">
      <c r="A6" s="61"/>
      <c r="B6" s="61"/>
      <c r="C6" s="61"/>
      <c r="D6" s="61"/>
      <c r="E6" s="61"/>
      <c r="F6" s="61"/>
      <c r="G6" s="66"/>
      <c r="H6" s="61"/>
      <c r="I6" s="44" t="str">
        <f t="shared" ca="1" si="0"/>
        <v/>
      </c>
      <c r="J6" s="62"/>
      <c r="K6" s="63"/>
      <c r="L6" s="61"/>
      <c r="M6" s="61"/>
      <c r="N6" s="45">
        <f t="shared" si="17"/>
        <v>0</v>
      </c>
      <c r="O6" s="43">
        <v>43647</v>
      </c>
      <c r="P6" s="40">
        <v>0</v>
      </c>
      <c r="Q6" s="40">
        <f t="shared" si="18"/>
        <v>0</v>
      </c>
      <c r="R6" s="40">
        <f t="shared" si="1"/>
        <v>0</v>
      </c>
      <c r="S6" s="40">
        <f t="shared" si="2"/>
        <v>0</v>
      </c>
      <c r="T6" s="40">
        <f t="shared" si="3"/>
        <v>0</v>
      </c>
      <c r="U6" s="40">
        <f t="shared" ca="1" si="4"/>
        <v>0</v>
      </c>
      <c r="V6" s="40">
        <f t="shared" ca="1" si="5"/>
        <v>0</v>
      </c>
      <c r="W6" s="40">
        <f t="shared" ca="1" si="6"/>
        <v>0</v>
      </c>
      <c r="X6" s="40">
        <f t="shared" ca="1" si="7"/>
        <v>0</v>
      </c>
      <c r="Y6" s="40">
        <f t="shared" ca="1" si="8"/>
        <v>0</v>
      </c>
      <c r="Z6" s="40">
        <f t="shared" ca="1" si="9"/>
        <v>0</v>
      </c>
      <c r="AA6" s="40">
        <f t="shared" si="10"/>
        <v>0</v>
      </c>
      <c r="AB6" s="40">
        <f t="shared" si="11"/>
        <v>0</v>
      </c>
      <c r="AC6" s="40">
        <f t="shared" ca="1" si="12"/>
        <v>0</v>
      </c>
      <c r="AD6" s="40">
        <f t="shared" ca="1" si="13"/>
        <v>0</v>
      </c>
      <c r="AE6" s="40">
        <f t="shared" ca="1" si="14"/>
        <v>0</v>
      </c>
      <c r="AF6" s="40">
        <f t="shared" ca="1" si="15"/>
        <v>0</v>
      </c>
      <c r="AG6" s="40">
        <f t="shared" si="16"/>
        <v>0</v>
      </c>
      <c r="AL6" s="40" t="s">
        <v>94</v>
      </c>
    </row>
    <row r="7" spans="1:40" x14ac:dyDescent="0.25">
      <c r="A7" s="61"/>
      <c r="B7" s="61"/>
      <c r="C7" s="61"/>
      <c r="D7" s="61"/>
      <c r="E7" s="61"/>
      <c r="F7" s="61"/>
      <c r="G7" s="66"/>
      <c r="H7" s="61"/>
      <c r="I7" s="44" t="str">
        <f t="shared" ca="1" si="0"/>
        <v/>
      </c>
      <c r="J7" s="62"/>
      <c r="K7" s="64"/>
      <c r="L7" s="61"/>
      <c r="M7" s="61"/>
      <c r="N7" s="45">
        <f t="shared" si="17"/>
        <v>0</v>
      </c>
      <c r="O7" s="43">
        <v>43647</v>
      </c>
      <c r="P7" s="40">
        <v>0</v>
      </c>
      <c r="Q7" s="40">
        <f t="shared" si="18"/>
        <v>0</v>
      </c>
      <c r="R7" s="40">
        <f t="shared" si="1"/>
        <v>0</v>
      </c>
      <c r="S7" s="40">
        <f t="shared" si="2"/>
        <v>0</v>
      </c>
      <c r="T7" s="40">
        <f t="shared" si="3"/>
        <v>0</v>
      </c>
      <c r="U7" s="40">
        <f t="shared" ca="1" si="4"/>
        <v>0</v>
      </c>
      <c r="V7" s="40">
        <f t="shared" ca="1" si="5"/>
        <v>0</v>
      </c>
      <c r="W7" s="40">
        <f t="shared" ca="1" si="6"/>
        <v>0</v>
      </c>
      <c r="X7" s="40">
        <f t="shared" ca="1" si="7"/>
        <v>0</v>
      </c>
      <c r="Y7" s="40">
        <f t="shared" ca="1" si="8"/>
        <v>0</v>
      </c>
      <c r="Z7" s="40">
        <f t="shared" ca="1" si="9"/>
        <v>0</v>
      </c>
      <c r="AA7" s="40">
        <f t="shared" si="10"/>
        <v>0</v>
      </c>
      <c r="AB7" s="40">
        <f t="shared" si="11"/>
        <v>0</v>
      </c>
      <c r="AC7" s="40">
        <f t="shared" ca="1" si="12"/>
        <v>0</v>
      </c>
      <c r="AD7" s="40">
        <f t="shared" ca="1" si="13"/>
        <v>0</v>
      </c>
      <c r="AE7" s="40">
        <f t="shared" ca="1" si="14"/>
        <v>0</v>
      </c>
      <c r="AF7" s="40">
        <f t="shared" ca="1" si="15"/>
        <v>0</v>
      </c>
      <c r="AG7" s="40">
        <f t="shared" si="16"/>
        <v>0</v>
      </c>
      <c r="AL7" s="40" t="s">
        <v>95</v>
      </c>
    </row>
    <row r="8" spans="1:40" x14ac:dyDescent="0.25">
      <c r="A8" s="61"/>
      <c r="B8" s="61"/>
      <c r="C8" s="61"/>
      <c r="D8" s="61"/>
      <c r="E8" s="61"/>
      <c r="F8" s="61"/>
      <c r="G8" s="66"/>
      <c r="H8" s="61"/>
      <c r="I8" s="44" t="str">
        <f t="shared" ca="1" si="0"/>
        <v/>
      </c>
      <c r="J8" s="62"/>
      <c r="K8" s="64"/>
      <c r="L8" s="61"/>
      <c r="M8" s="61"/>
      <c r="N8" s="45">
        <f t="shared" si="17"/>
        <v>0</v>
      </c>
      <c r="O8" s="43">
        <v>43647</v>
      </c>
      <c r="P8" s="40">
        <v>0</v>
      </c>
      <c r="Q8" s="40">
        <f t="shared" si="18"/>
        <v>0</v>
      </c>
      <c r="R8" s="40">
        <f t="shared" si="1"/>
        <v>0</v>
      </c>
      <c r="S8" s="40">
        <f t="shared" si="2"/>
        <v>0</v>
      </c>
      <c r="T8" s="40">
        <f t="shared" si="3"/>
        <v>0</v>
      </c>
      <c r="U8" s="40">
        <f t="shared" ca="1" si="4"/>
        <v>0</v>
      </c>
      <c r="V8" s="40">
        <f t="shared" ca="1" si="5"/>
        <v>0</v>
      </c>
      <c r="W8" s="40">
        <f t="shared" ca="1" si="6"/>
        <v>0</v>
      </c>
      <c r="X8" s="40">
        <f t="shared" ca="1" si="7"/>
        <v>0</v>
      </c>
      <c r="Y8" s="40">
        <f t="shared" ca="1" si="8"/>
        <v>0</v>
      </c>
      <c r="Z8" s="40">
        <f t="shared" ca="1" si="9"/>
        <v>0</v>
      </c>
      <c r="AA8" s="40">
        <f t="shared" si="10"/>
        <v>0</v>
      </c>
      <c r="AB8" s="40">
        <f t="shared" si="11"/>
        <v>0</v>
      </c>
      <c r="AC8" s="40">
        <f t="shared" ca="1" si="12"/>
        <v>0</v>
      </c>
      <c r="AD8" s="40">
        <f t="shared" ca="1" si="13"/>
        <v>0</v>
      </c>
      <c r="AE8" s="40">
        <f t="shared" ca="1" si="14"/>
        <v>0</v>
      </c>
      <c r="AF8" s="40">
        <f t="shared" ca="1" si="15"/>
        <v>0</v>
      </c>
      <c r="AG8" s="40">
        <f t="shared" si="16"/>
        <v>0</v>
      </c>
      <c r="AL8" s="40" t="s">
        <v>99</v>
      </c>
    </row>
    <row r="9" spans="1:40" x14ac:dyDescent="0.25">
      <c r="A9" s="61"/>
      <c r="B9" s="61"/>
      <c r="C9" s="61"/>
      <c r="D9" s="61"/>
      <c r="E9" s="61"/>
      <c r="F9" s="61"/>
      <c r="G9" s="66"/>
      <c r="H9" s="61"/>
      <c r="I9" s="44" t="str">
        <f t="shared" ca="1" si="0"/>
        <v/>
      </c>
      <c r="J9" s="62"/>
      <c r="K9" s="63"/>
      <c r="L9" s="61"/>
      <c r="M9" s="61"/>
      <c r="N9" s="45">
        <f t="shared" si="17"/>
        <v>0</v>
      </c>
      <c r="O9" s="43">
        <v>43647</v>
      </c>
      <c r="P9" s="40">
        <v>0</v>
      </c>
      <c r="Q9" s="40">
        <f t="shared" si="18"/>
        <v>0</v>
      </c>
      <c r="R9" s="40">
        <f t="shared" si="1"/>
        <v>0</v>
      </c>
      <c r="S9" s="40">
        <f t="shared" si="2"/>
        <v>0</v>
      </c>
      <c r="T9" s="40">
        <f t="shared" si="3"/>
        <v>0</v>
      </c>
      <c r="U9" s="40">
        <f t="shared" ca="1" si="4"/>
        <v>0</v>
      </c>
      <c r="V9" s="40">
        <f t="shared" ca="1" si="5"/>
        <v>0</v>
      </c>
      <c r="W9" s="40">
        <f t="shared" ca="1" si="6"/>
        <v>0</v>
      </c>
      <c r="X9" s="40">
        <f t="shared" ca="1" si="7"/>
        <v>0</v>
      </c>
      <c r="Y9" s="40">
        <f t="shared" ca="1" si="8"/>
        <v>0</v>
      </c>
      <c r="Z9" s="40">
        <f t="shared" ca="1" si="9"/>
        <v>0</v>
      </c>
      <c r="AA9" s="40">
        <f t="shared" si="10"/>
        <v>0</v>
      </c>
      <c r="AB9" s="40">
        <f t="shared" si="11"/>
        <v>0</v>
      </c>
      <c r="AC9" s="40">
        <f t="shared" ca="1" si="12"/>
        <v>0</v>
      </c>
      <c r="AD9" s="40">
        <f t="shared" ca="1" si="13"/>
        <v>0</v>
      </c>
      <c r="AE9" s="40">
        <f t="shared" ca="1" si="14"/>
        <v>0</v>
      </c>
      <c r="AF9" s="40">
        <f t="shared" ca="1" si="15"/>
        <v>0</v>
      </c>
      <c r="AG9" s="40">
        <f t="shared" si="16"/>
        <v>0</v>
      </c>
      <c r="AL9" s="40" t="s">
        <v>96</v>
      </c>
    </row>
    <row r="10" spans="1:40" x14ac:dyDescent="0.25">
      <c r="A10" s="61"/>
      <c r="B10" s="61"/>
      <c r="C10" s="61"/>
      <c r="D10" s="61"/>
      <c r="E10" s="61"/>
      <c r="F10" s="61"/>
      <c r="G10" s="66"/>
      <c r="H10" s="61"/>
      <c r="I10" s="44" t="str">
        <f t="shared" ca="1" si="0"/>
        <v/>
      </c>
      <c r="J10" s="62"/>
      <c r="K10" s="63"/>
      <c r="L10" s="61"/>
      <c r="M10" s="61"/>
      <c r="N10" s="45">
        <f t="shared" si="17"/>
        <v>0</v>
      </c>
      <c r="O10" s="43">
        <v>43647</v>
      </c>
      <c r="P10" s="40">
        <v>0</v>
      </c>
      <c r="Q10" s="40">
        <f t="shared" si="18"/>
        <v>0</v>
      </c>
      <c r="R10" s="40">
        <f t="shared" si="1"/>
        <v>0</v>
      </c>
      <c r="S10" s="40">
        <f t="shared" si="2"/>
        <v>0</v>
      </c>
      <c r="T10" s="40">
        <f t="shared" si="3"/>
        <v>0</v>
      </c>
      <c r="U10" s="40">
        <f t="shared" ca="1" si="4"/>
        <v>0</v>
      </c>
      <c r="V10" s="40">
        <f t="shared" ca="1" si="5"/>
        <v>0</v>
      </c>
      <c r="W10" s="40">
        <f t="shared" ca="1" si="6"/>
        <v>0</v>
      </c>
      <c r="X10" s="40">
        <f t="shared" ca="1" si="7"/>
        <v>0</v>
      </c>
      <c r="Y10" s="40">
        <f t="shared" ca="1" si="8"/>
        <v>0</v>
      </c>
      <c r="Z10" s="40">
        <f t="shared" ca="1" si="9"/>
        <v>0</v>
      </c>
      <c r="AA10" s="40">
        <f t="shared" si="10"/>
        <v>0</v>
      </c>
      <c r="AB10" s="40">
        <f t="shared" si="11"/>
        <v>0</v>
      </c>
      <c r="AC10" s="40">
        <f t="shared" ca="1" si="12"/>
        <v>0</v>
      </c>
      <c r="AD10" s="40">
        <f t="shared" ca="1" si="13"/>
        <v>0</v>
      </c>
      <c r="AE10" s="40">
        <f t="shared" ca="1" si="14"/>
        <v>0</v>
      </c>
      <c r="AF10" s="40">
        <f t="shared" ca="1" si="15"/>
        <v>0</v>
      </c>
      <c r="AG10" s="40">
        <f t="shared" si="16"/>
        <v>0</v>
      </c>
    </row>
    <row r="11" spans="1:40" x14ac:dyDescent="0.25">
      <c r="A11" s="61"/>
      <c r="B11" s="61"/>
      <c r="C11" s="61"/>
      <c r="D11" s="61"/>
      <c r="E11" s="61"/>
      <c r="F11" s="61"/>
      <c r="G11" s="66"/>
      <c r="H11" s="61"/>
      <c r="I11" s="44" t="str">
        <f t="shared" ca="1" si="0"/>
        <v/>
      </c>
      <c r="J11" s="62"/>
      <c r="K11" s="64"/>
      <c r="L11" s="61"/>
      <c r="M11" s="61"/>
      <c r="N11" s="45">
        <f t="shared" si="17"/>
        <v>0</v>
      </c>
      <c r="O11" s="43">
        <v>43647</v>
      </c>
      <c r="P11" s="40">
        <v>0</v>
      </c>
      <c r="Q11" s="40">
        <f t="shared" si="18"/>
        <v>0</v>
      </c>
      <c r="R11" s="40">
        <f t="shared" si="1"/>
        <v>0</v>
      </c>
      <c r="S11" s="40">
        <f t="shared" si="2"/>
        <v>0</v>
      </c>
      <c r="T11" s="40">
        <f t="shared" si="3"/>
        <v>0</v>
      </c>
      <c r="U11" s="40">
        <f t="shared" ca="1" si="4"/>
        <v>0</v>
      </c>
      <c r="V11" s="40">
        <f t="shared" ca="1" si="5"/>
        <v>0</v>
      </c>
      <c r="W11" s="40">
        <f t="shared" ca="1" si="6"/>
        <v>0</v>
      </c>
      <c r="X11" s="40">
        <f t="shared" ca="1" si="7"/>
        <v>0</v>
      </c>
      <c r="Y11" s="40">
        <f t="shared" ca="1" si="8"/>
        <v>0</v>
      </c>
      <c r="Z11" s="40">
        <f t="shared" ca="1" si="9"/>
        <v>0</v>
      </c>
      <c r="AA11" s="40">
        <f t="shared" si="10"/>
        <v>0</v>
      </c>
      <c r="AB11" s="40">
        <f t="shared" si="11"/>
        <v>0</v>
      </c>
      <c r="AC11" s="40">
        <f t="shared" ca="1" si="12"/>
        <v>0</v>
      </c>
      <c r="AD11" s="40">
        <f t="shared" ca="1" si="13"/>
        <v>0</v>
      </c>
      <c r="AE11" s="40">
        <f t="shared" ca="1" si="14"/>
        <v>0</v>
      </c>
      <c r="AF11" s="40">
        <f t="shared" ca="1" si="15"/>
        <v>0</v>
      </c>
      <c r="AG11" s="40">
        <f t="shared" si="16"/>
        <v>0</v>
      </c>
    </row>
    <row r="12" spans="1:40" x14ac:dyDescent="0.25">
      <c r="A12" s="61"/>
      <c r="B12" s="61"/>
      <c r="C12" s="61"/>
      <c r="D12" s="61"/>
      <c r="E12" s="61"/>
      <c r="F12" s="61"/>
      <c r="G12" s="66"/>
      <c r="H12" s="61"/>
      <c r="I12" s="44" t="str">
        <f t="shared" ca="1" si="0"/>
        <v/>
      </c>
      <c r="J12" s="62"/>
      <c r="K12" s="64"/>
      <c r="L12" s="61"/>
      <c r="M12" s="61"/>
      <c r="N12" s="45">
        <f t="shared" si="17"/>
        <v>0</v>
      </c>
      <c r="O12" s="43">
        <v>43647</v>
      </c>
      <c r="P12" s="40">
        <v>0</v>
      </c>
      <c r="Q12" s="40">
        <f t="shared" si="18"/>
        <v>0</v>
      </c>
      <c r="R12" s="40">
        <f t="shared" si="1"/>
        <v>0</v>
      </c>
      <c r="S12" s="40">
        <f t="shared" si="2"/>
        <v>0</v>
      </c>
      <c r="T12" s="40">
        <f t="shared" si="3"/>
        <v>0</v>
      </c>
      <c r="U12" s="40">
        <f t="shared" ca="1" si="4"/>
        <v>0</v>
      </c>
      <c r="V12" s="40">
        <f t="shared" ca="1" si="5"/>
        <v>0</v>
      </c>
      <c r="W12" s="40">
        <f t="shared" ca="1" si="6"/>
        <v>0</v>
      </c>
      <c r="X12" s="40">
        <f t="shared" ca="1" si="7"/>
        <v>0</v>
      </c>
      <c r="Y12" s="40">
        <f t="shared" ca="1" si="8"/>
        <v>0</v>
      </c>
      <c r="Z12" s="40">
        <f t="shared" ca="1" si="9"/>
        <v>0</v>
      </c>
      <c r="AA12" s="40">
        <f t="shared" si="10"/>
        <v>0</v>
      </c>
      <c r="AB12" s="40">
        <f t="shared" si="11"/>
        <v>0</v>
      </c>
      <c r="AC12" s="40">
        <f t="shared" ca="1" si="12"/>
        <v>0</v>
      </c>
      <c r="AD12" s="40">
        <f t="shared" ca="1" si="13"/>
        <v>0</v>
      </c>
      <c r="AE12" s="40">
        <f t="shared" ca="1" si="14"/>
        <v>0</v>
      </c>
      <c r="AF12" s="40">
        <f t="shared" ca="1" si="15"/>
        <v>0</v>
      </c>
      <c r="AG12" s="40">
        <f t="shared" si="16"/>
        <v>0</v>
      </c>
    </row>
    <row r="13" spans="1:40" x14ac:dyDescent="0.25">
      <c r="A13" s="61"/>
      <c r="B13" s="61"/>
      <c r="C13" s="61"/>
      <c r="D13" s="61"/>
      <c r="E13" s="61"/>
      <c r="F13" s="61"/>
      <c r="G13" s="66"/>
      <c r="H13" s="61"/>
      <c r="I13" s="44" t="str">
        <f t="shared" ca="1" si="0"/>
        <v/>
      </c>
      <c r="J13" s="62"/>
      <c r="K13" s="64"/>
      <c r="L13" s="61"/>
      <c r="M13" s="61"/>
      <c r="N13" s="45">
        <f t="shared" si="17"/>
        <v>0</v>
      </c>
      <c r="O13" s="43">
        <v>43647</v>
      </c>
      <c r="P13" s="40">
        <v>0</v>
      </c>
      <c r="Q13" s="40">
        <f t="shared" si="18"/>
        <v>0</v>
      </c>
      <c r="R13" s="40">
        <f t="shared" si="1"/>
        <v>0</v>
      </c>
      <c r="S13" s="40">
        <f t="shared" si="2"/>
        <v>0</v>
      </c>
      <c r="T13" s="40">
        <f t="shared" si="3"/>
        <v>0</v>
      </c>
      <c r="U13" s="40">
        <f t="shared" ca="1" si="4"/>
        <v>0</v>
      </c>
      <c r="V13" s="40">
        <f t="shared" ca="1" si="5"/>
        <v>0</v>
      </c>
      <c r="W13" s="40">
        <f t="shared" ca="1" si="6"/>
        <v>0</v>
      </c>
      <c r="X13" s="40">
        <f t="shared" ca="1" si="7"/>
        <v>0</v>
      </c>
      <c r="Y13" s="40">
        <f t="shared" ca="1" si="8"/>
        <v>0</v>
      </c>
      <c r="Z13" s="40">
        <f t="shared" ca="1" si="9"/>
        <v>0</v>
      </c>
      <c r="AA13" s="40">
        <f t="shared" si="10"/>
        <v>0</v>
      </c>
      <c r="AB13" s="40">
        <f t="shared" si="11"/>
        <v>0</v>
      </c>
      <c r="AC13" s="40">
        <f t="shared" ca="1" si="12"/>
        <v>0</v>
      </c>
      <c r="AD13" s="40">
        <f t="shared" ca="1" si="13"/>
        <v>0</v>
      </c>
      <c r="AE13" s="40">
        <f t="shared" ca="1" si="14"/>
        <v>0</v>
      </c>
      <c r="AF13" s="40">
        <f t="shared" ca="1" si="15"/>
        <v>0</v>
      </c>
      <c r="AG13" s="40">
        <f t="shared" si="16"/>
        <v>0</v>
      </c>
    </row>
    <row r="14" spans="1:40" x14ac:dyDescent="0.25">
      <c r="A14" s="61"/>
      <c r="B14" s="61"/>
      <c r="C14" s="61"/>
      <c r="D14" s="61"/>
      <c r="E14" s="61"/>
      <c r="F14" s="61"/>
      <c r="G14" s="66"/>
      <c r="H14" s="61"/>
      <c r="I14" s="44" t="str">
        <f t="shared" ca="1" si="0"/>
        <v/>
      </c>
      <c r="J14" s="62"/>
      <c r="K14" s="64"/>
      <c r="L14" s="61"/>
      <c r="M14" s="61"/>
      <c r="N14" s="45">
        <f t="shared" si="17"/>
        <v>0</v>
      </c>
      <c r="O14" s="43">
        <v>43647</v>
      </c>
      <c r="P14" s="40">
        <v>0</v>
      </c>
      <c r="Q14" s="40">
        <f t="shared" si="18"/>
        <v>0</v>
      </c>
      <c r="R14" s="40">
        <f t="shared" si="1"/>
        <v>0</v>
      </c>
      <c r="S14" s="40">
        <f t="shared" si="2"/>
        <v>0</v>
      </c>
      <c r="T14" s="40">
        <f t="shared" si="3"/>
        <v>0</v>
      </c>
      <c r="U14" s="40">
        <f t="shared" ca="1" si="4"/>
        <v>0</v>
      </c>
      <c r="V14" s="40">
        <f t="shared" ca="1" si="5"/>
        <v>0</v>
      </c>
      <c r="W14" s="40">
        <f t="shared" ca="1" si="6"/>
        <v>0</v>
      </c>
      <c r="X14" s="40">
        <f t="shared" ca="1" si="7"/>
        <v>0</v>
      </c>
      <c r="Y14" s="40">
        <f t="shared" ca="1" si="8"/>
        <v>0</v>
      </c>
      <c r="Z14" s="40">
        <f t="shared" ca="1" si="9"/>
        <v>0</v>
      </c>
      <c r="AA14" s="40">
        <f t="shared" si="10"/>
        <v>0</v>
      </c>
      <c r="AB14" s="40">
        <f t="shared" si="11"/>
        <v>0</v>
      </c>
      <c r="AC14" s="40">
        <f t="shared" ca="1" si="12"/>
        <v>0</v>
      </c>
      <c r="AD14" s="40">
        <f t="shared" ca="1" si="13"/>
        <v>0</v>
      </c>
      <c r="AE14" s="40">
        <f t="shared" ca="1" si="14"/>
        <v>0</v>
      </c>
      <c r="AF14" s="40">
        <f t="shared" ca="1" si="15"/>
        <v>0</v>
      </c>
      <c r="AG14" s="40">
        <f t="shared" si="16"/>
        <v>0</v>
      </c>
    </row>
    <row r="15" spans="1:40" x14ac:dyDescent="0.25">
      <c r="A15" s="61"/>
      <c r="B15" s="61"/>
      <c r="C15" s="61"/>
      <c r="D15" s="61"/>
      <c r="E15" s="61"/>
      <c r="F15" s="61"/>
      <c r="G15" s="66"/>
      <c r="H15" s="61"/>
      <c r="I15" s="44" t="str">
        <f t="shared" ca="1" si="0"/>
        <v/>
      </c>
      <c r="J15" s="62"/>
      <c r="K15" s="64"/>
      <c r="L15" s="61"/>
      <c r="M15" s="61"/>
      <c r="N15" s="45">
        <f t="shared" si="17"/>
        <v>0</v>
      </c>
      <c r="O15" s="43">
        <v>43647</v>
      </c>
      <c r="P15" s="40">
        <v>0</v>
      </c>
      <c r="Q15" s="40">
        <f t="shared" si="18"/>
        <v>0</v>
      </c>
      <c r="R15" s="40">
        <f t="shared" si="1"/>
        <v>0</v>
      </c>
      <c r="S15" s="40">
        <f t="shared" si="2"/>
        <v>0</v>
      </c>
      <c r="T15" s="40">
        <f t="shared" si="3"/>
        <v>0</v>
      </c>
      <c r="U15" s="40">
        <f t="shared" ca="1" si="4"/>
        <v>0</v>
      </c>
      <c r="V15" s="40">
        <f t="shared" ca="1" si="5"/>
        <v>0</v>
      </c>
      <c r="W15" s="40">
        <f t="shared" ca="1" si="6"/>
        <v>0</v>
      </c>
      <c r="X15" s="40">
        <f t="shared" ca="1" si="7"/>
        <v>0</v>
      </c>
      <c r="Y15" s="40">
        <f t="shared" ca="1" si="8"/>
        <v>0</v>
      </c>
      <c r="Z15" s="40">
        <f t="shared" ca="1" si="9"/>
        <v>0</v>
      </c>
      <c r="AA15" s="40">
        <f t="shared" si="10"/>
        <v>0</v>
      </c>
      <c r="AB15" s="40">
        <f t="shared" si="11"/>
        <v>0</v>
      </c>
      <c r="AC15" s="40">
        <f t="shared" ca="1" si="12"/>
        <v>0</v>
      </c>
      <c r="AD15" s="40">
        <f t="shared" ca="1" si="13"/>
        <v>0</v>
      </c>
      <c r="AE15" s="40">
        <f t="shared" ca="1" si="14"/>
        <v>0</v>
      </c>
      <c r="AF15" s="40">
        <f t="shared" ca="1" si="15"/>
        <v>0</v>
      </c>
      <c r="AG15" s="40">
        <f t="shared" si="16"/>
        <v>0</v>
      </c>
    </row>
    <row r="16" spans="1:40" x14ac:dyDescent="0.25">
      <c r="A16" s="61"/>
      <c r="B16" s="61"/>
      <c r="C16" s="61"/>
      <c r="D16" s="61"/>
      <c r="E16" s="61"/>
      <c r="F16" s="61"/>
      <c r="G16" s="66"/>
      <c r="H16" s="61"/>
      <c r="I16" s="44" t="str">
        <f t="shared" ca="1" si="0"/>
        <v/>
      </c>
      <c r="J16" s="62"/>
      <c r="K16" s="64"/>
      <c r="L16" s="61"/>
      <c r="M16" s="61"/>
      <c r="N16" s="45">
        <f t="shared" si="17"/>
        <v>0</v>
      </c>
      <c r="O16" s="43">
        <v>43647</v>
      </c>
      <c r="P16" s="40">
        <v>0</v>
      </c>
      <c r="Q16" s="40">
        <f t="shared" si="18"/>
        <v>0</v>
      </c>
      <c r="R16" s="40">
        <f t="shared" si="1"/>
        <v>0</v>
      </c>
      <c r="S16" s="40">
        <f t="shared" si="2"/>
        <v>0</v>
      </c>
      <c r="T16" s="40">
        <f t="shared" si="3"/>
        <v>0</v>
      </c>
      <c r="U16" s="40">
        <f t="shared" ca="1" si="4"/>
        <v>0</v>
      </c>
      <c r="V16" s="40">
        <f t="shared" ca="1" si="5"/>
        <v>0</v>
      </c>
      <c r="W16" s="40">
        <f t="shared" ca="1" si="6"/>
        <v>0</v>
      </c>
      <c r="X16" s="40">
        <f t="shared" ca="1" si="7"/>
        <v>0</v>
      </c>
      <c r="Y16" s="40">
        <f t="shared" ca="1" si="8"/>
        <v>0</v>
      </c>
      <c r="Z16" s="40">
        <f t="shared" ca="1" si="9"/>
        <v>0</v>
      </c>
      <c r="AA16" s="40">
        <f t="shared" si="10"/>
        <v>0</v>
      </c>
      <c r="AB16" s="40">
        <f t="shared" si="11"/>
        <v>0</v>
      </c>
      <c r="AC16" s="40">
        <f t="shared" ca="1" si="12"/>
        <v>0</v>
      </c>
      <c r="AD16" s="40">
        <f t="shared" ca="1" si="13"/>
        <v>0</v>
      </c>
      <c r="AE16" s="40">
        <f t="shared" ca="1" si="14"/>
        <v>0</v>
      </c>
      <c r="AF16" s="40">
        <f t="shared" ca="1" si="15"/>
        <v>0</v>
      </c>
      <c r="AG16" s="40">
        <f t="shared" si="16"/>
        <v>0</v>
      </c>
    </row>
    <row r="17" spans="1:33" x14ac:dyDescent="0.25">
      <c r="A17" s="61"/>
      <c r="B17" s="61"/>
      <c r="C17" s="61"/>
      <c r="D17" s="61"/>
      <c r="E17" s="61"/>
      <c r="F17" s="61"/>
      <c r="G17" s="66"/>
      <c r="H17" s="61"/>
      <c r="I17" s="44" t="str">
        <f t="shared" ca="1" si="0"/>
        <v/>
      </c>
      <c r="J17" s="62"/>
      <c r="K17" s="64"/>
      <c r="L17" s="61"/>
      <c r="M17" s="61"/>
      <c r="N17" s="45">
        <f t="shared" si="17"/>
        <v>0</v>
      </c>
      <c r="O17" s="43">
        <v>43647</v>
      </c>
      <c r="P17" s="40">
        <v>0</v>
      </c>
      <c r="Q17" s="40">
        <f t="shared" si="18"/>
        <v>0</v>
      </c>
      <c r="R17" s="40">
        <f t="shared" si="1"/>
        <v>0</v>
      </c>
      <c r="S17" s="40">
        <f t="shared" si="2"/>
        <v>0</v>
      </c>
      <c r="T17" s="40">
        <f t="shared" si="3"/>
        <v>0</v>
      </c>
      <c r="U17" s="40">
        <f t="shared" ca="1" si="4"/>
        <v>0</v>
      </c>
      <c r="V17" s="40">
        <f t="shared" ca="1" si="5"/>
        <v>0</v>
      </c>
      <c r="W17" s="40">
        <f t="shared" ca="1" si="6"/>
        <v>0</v>
      </c>
      <c r="X17" s="40">
        <f t="shared" ca="1" si="7"/>
        <v>0</v>
      </c>
      <c r="Y17" s="40">
        <f t="shared" ca="1" si="8"/>
        <v>0</v>
      </c>
      <c r="Z17" s="40">
        <f t="shared" ca="1" si="9"/>
        <v>0</v>
      </c>
      <c r="AA17" s="40">
        <f t="shared" si="10"/>
        <v>0</v>
      </c>
      <c r="AB17" s="40">
        <f t="shared" si="11"/>
        <v>0</v>
      </c>
      <c r="AC17" s="40">
        <f t="shared" ca="1" si="12"/>
        <v>0</v>
      </c>
      <c r="AD17" s="40">
        <f t="shared" ca="1" si="13"/>
        <v>0</v>
      </c>
      <c r="AE17" s="40">
        <f t="shared" ca="1" si="14"/>
        <v>0</v>
      </c>
      <c r="AF17" s="40">
        <f t="shared" ca="1" si="15"/>
        <v>0</v>
      </c>
      <c r="AG17" s="40">
        <f t="shared" si="16"/>
        <v>0</v>
      </c>
    </row>
    <row r="18" spans="1:33" x14ac:dyDescent="0.25">
      <c r="A18" s="61"/>
      <c r="B18" s="61"/>
      <c r="C18" s="61"/>
      <c r="D18" s="61"/>
      <c r="E18" s="61"/>
      <c r="F18" s="61"/>
      <c r="G18" s="66"/>
      <c r="H18" s="61"/>
      <c r="I18" s="44" t="str">
        <f t="shared" ca="1" si="0"/>
        <v/>
      </c>
      <c r="J18" s="62"/>
      <c r="K18" s="63"/>
      <c r="L18" s="61"/>
      <c r="M18" s="61"/>
      <c r="N18" s="45">
        <f t="shared" si="17"/>
        <v>0</v>
      </c>
      <c r="O18" s="43">
        <v>43647</v>
      </c>
      <c r="P18" s="40">
        <v>0</v>
      </c>
      <c r="Q18" s="40">
        <f t="shared" si="18"/>
        <v>0</v>
      </c>
      <c r="R18" s="40">
        <f t="shared" si="1"/>
        <v>0</v>
      </c>
      <c r="S18" s="40">
        <f t="shared" si="2"/>
        <v>0</v>
      </c>
      <c r="T18" s="40">
        <f t="shared" si="3"/>
        <v>0</v>
      </c>
      <c r="U18" s="40">
        <f t="shared" ca="1" si="4"/>
        <v>0</v>
      </c>
      <c r="V18" s="40">
        <f t="shared" ca="1" si="5"/>
        <v>0</v>
      </c>
      <c r="W18" s="40">
        <f t="shared" ca="1" si="6"/>
        <v>0</v>
      </c>
      <c r="X18" s="40">
        <f t="shared" ca="1" si="7"/>
        <v>0</v>
      </c>
      <c r="Y18" s="40">
        <f t="shared" ca="1" si="8"/>
        <v>0</v>
      </c>
      <c r="Z18" s="40">
        <f t="shared" ca="1" si="9"/>
        <v>0</v>
      </c>
      <c r="AA18" s="40">
        <f t="shared" si="10"/>
        <v>0</v>
      </c>
      <c r="AB18" s="40">
        <f t="shared" si="11"/>
        <v>0</v>
      </c>
      <c r="AC18" s="40">
        <f t="shared" ca="1" si="12"/>
        <v>0</v>
      </c>
      <c r="AD18" s="40">
        <f t="shared" ca="1" si="13"/>
        <v>0</v>
      </c>
      <c r="AE18" s="40">
        <f t="shared" ca="1" si="14"/>
        <v>0</v>
      </c>
      <c r="AF18" s="40">
        <f t="shared" ca="1" si="15"/>
        <v>0</v>
      </c>
      <c r="AG18" s="40">
        <f t="shared" si="16"/>
        <v>0</v>
      </c>
    </row>
    <row r="19" spans="1:33" x14ac:dyDescent="0.25">
      <c r="A19" s="61"/>
      <c r="B19" s="61"/>
      <c r="C19" s="61"/>
      <c r="D19" s="61"/>
      <c r="E19" s="61"/>
      <c r="F19" s="61"/>
      <c r="G19" s="66"/>
      <c r="H19" s="61"/>
      <c r="I19" s="44" t="str">
        <f t="shared" ca="1" si="0"/>
        <v/>
      </c>
      <c r="J19" s="62"/>
      <c r="K19" s="64"/>
      <c r="L19" s="61"/>
      <c r="M19" s="61"/>
      <c r="N19" s="45">
        <f t="shared" si="17"/>
        <v>0</v>
      </c>
      <c r="O19" s="43">
        <v>43647</v>
      </c>
      <c r="P19" s="40">
        <v>0</v>
      </c>
      <c r="Q19" s="40">
        <f t="shared" si="18"/>
        <v>0</v>
      </c>
      <c r="R19" s="40">
        <f t="shared" si="1"/>
        <v>0</v>
      </c>
      <c r="S19" s="40">
        <f t="shared" si="2"/>
        <v>0</v>
      </c>
      <c r="T19" s="40">
        <f t="shared" si="3"/>
        <v>0</v>
      </c>
      <c r="U19" s="40">
        <f t="shared" ca="1" si="4"/>
        <v>0</v>
      </c>
      <c r="V19" s="40">
        <f t="shared" ca="1" si="5"/>
        <v>0</v>
      </c>
      <c r="W19" s="40">
        <f t="shared" ca="1" si="6"/>
        <v>0</v>
      </c>
      <c r="X19" s="40">
        <f t="shared" ca="1" si="7"/>
        <v>0</v>
      </c>
      <c r="Y19" s="40">
        <f t="shared" ca="1" si="8"/>
        <v>0</v>
      </c>
      <c r="Z19" s="40">
        <f t="shared" ca="1" si="9"/>
        <v>0</v>
      </c>
      <c r="AA19" s="40">
        <f t="shared" si="10"/>
        <v>0</v>
      </c>
      <c r="AB19" s="40">
        <f t="shared" si="11"/>
        <v>0</v>
      </c>
      <c r="AC19" s="40">
        <f t="shared" ca="1" si="12"/>
        <v>0</v>
      </c>
      <c r="AD19" s="40">
        <f t="shared" ca="1" si="13"/>
        <v>0</v>
      </c>
      <c r="AE19" s="40">
        <f t="shared" ca="1" si="14"/>
        <v>0</v>
      </c>
      <c r="AF19" s="40">
        <f t="shared" ca="1" si="15"/>
        <v>0</v>
      </c>
      <c r="AG19" s="40">
        <f t="shared" si="16"/>
        <v>0</v>
      </c>
    </row>
    <row r="20" spans="1:33" x14ac:dyDescent="0.25">
      <c r="A20" s="61"/>
      <c r="B20" s="61"/>
      <c r="C20" s="61"/>
      <c r="D20" s="61"/>
      <c r="E20" s="61"/>
      <c r="F20" s="61"/>
      <c r="G20" s="66"/>
      <c r="H20" s="61"/>
      <c r="I20" s="44" t="str">
        <f t="shared" ca="1" si="0"/>
        <v/>
      </c>
      <c r="J20" s="62"/>
      <c r="K20" s="64"/>
      <c r="L20" s="61"/>
      <c r="M20" s="61"/>
      <c r="N20" s="45">
        <f t="shared" si="17"/>
        <v>0</v>
      </c>
      <c r="O20" s="43">
        <v>43647</v>
      </c>
      <c r="P20" s="40">
        <v>0</v>
      </c>
      <c r="Q20" s="40">
        <f t="shared" si="18"/>
        <v>0</v>
      </c>
      <c r="R20" s="40">
        <f t="shared" si="1"/>
        <v>0</v>
      </c>
      <c r="S20" s="40">
        <f t="shared" si="2"/>
        <v>0</v>
      </c>
      <c r="T20" s="40">
        <f t="shared" si="3"/>
        <v>0</v>
      </c>
      <c r="U20" s="40">
        <f t="shared" ca="1" si="4"/>
        <v>0</v>
      </c>
      <c r="V20" s="40">
        <f t="shared" ca="1" si="5"/>
        <v>0</v>
      </c>
      <c r="W20" s="40">
        <f t="shared" ca="1" si="6"/>
        <v>0</v>
      </c>
      <c r="X20" s="40">
        <f t="shared" ca="1" si="7"/>
        <v>0</v>
      </c>
      <c r="Y20" s="40">
        <f t="shared" ca="1" si="8"/>
        <v>0</v>
      </c>
      <c r="Z20" s="40">
        <f t="shared" ca="1" si="9"/>
        <v>0</v>
      </c>
      <c r="AA20" s="40">
        <f t="shared" si="10"/>
        <v>0</v>
      </c>
      <c r="AB20" s="40">
        <f t="shared" si="11"/>
        <v>0</v>
      </c>
      <c r="AC20" s="40">
        <f t="shared" ca="1" si="12"/>
        <v>0</v>
      </c>
      <c r="AD20" s="40">
        <f t="shared" ca="1" si="13"/>
        <v>0</v>
      </c>
      <c r="AE20" s="40">
        <f t="shared" ca="1" si="14"/>
        <v>0</v>
      </c>
      <c r="AF20" s="40">
        <f t="shared" ca="1" si="15"/>
        <v>0</v>
      </c>
      <c r="AG20" s="40">
        <f t="shared" si="16"/>
        <v>0</v>
      </c>
    </row>
    <row r="21" spans="1:33" x14ac:dyDescent="0.25">
      <c r="A21" s="61"/>
      <c r="B21" s="61"/>
      <c r="C21" s="61"/>
      <c r="D21" s="61"/>
      <c r="E21" s="61"/>
      <c r="F21" s="61"/>
      <c r="G21" s="66"/>
      <c r="H21" s="61"/>
      <c r="I21" s="44" t="str">
        <f t="shared" ca="1" si="0"/>
        <v/>
      </c>
      <c r="J21" s="62"/>
      <c r="K21" s="64"/>
      <c r="L21" s="61"/>
      <c r="M21" s="61"/>
      <c r="N21" s="45">
        <f t="shared" si="17"/>
        <v>0</v>
      </c>
      <c r="O21" s="43">
        <v>43647</v>
      </c>
      <c r="P21" s="40">
        <v>0</v>
      </c>
      <c r="Q21" s="40">
        <f t="shared" si="18"/>
        <v>0</v>
      </c>
      <c r="R21" s="40">
        <f t="shared" si="1"/>
        <v>0</v>
      </c>
      <c r="S21" s="40">
        <f t="shared" si="2"/>
        <v>0</v>
      </c>
      <c r="T21" s="40">
        <f t="shared" si="3"/>
        <v>0</v>
      </c>
      <c r="U21" s="40">
        <f t="shared" ca="1" si="4"/>
        <v>0</v>
      </c>
      <c r="V21" s="40">
        <f t="shared" ca="1" si="5"/>
        <v>0</v>
      </c>
      <c r="W21" s="40">
        <f t="shared" ca="1" si="6"/>
        <v>0</v>
      </c>
      <c r="X21" s="40">
        <f t="shared" ca="1" si="7"/>
        <v>0</v>
      </c>
      <c r="Y21" s="40">
        <f t="shared" ca="1" si="8"/>
        <v>0</v>
      </c>
      <c r="Z21" s="40">
        <f t="shared" ca="1" si="9"/>
        <v>0</v>
      </c>
      <c r="AA21" s="40">
        <f t="shared" si="10"/>
        <v>0</v>
      </c>
      <c r="AB21" s="40">
        <f t="shared" si="11"/>
        <v>0</v>
      </c>
      <c r="AC21" s="40">
        <f t="shared" ca="1" si="12"/>
        <v>0</v>
      </c>
      <c r="AD21" s="40">
        <f t="shared" ca="1" si="13"/>
        <v>0</v>
      </c>
      <c r="AE21" s="40">
        <f t="shared" ca="1" si="14"/>
        <v>0</v>
      </c>
      <c r="AF21" s="40">
        <f t="shared" ca="1" si="15"/>
        <v>0</v>
      </c>
      <c r="AG21" s="40">
        <f t="shared" si="16"/>
        <v>0</v>
      </c>
    </row>
    <row r="22" spans="1:33" x14ac:dyDescent="0.25">
      <c r="A22" s="61"/>
      <c r="B22" s="61"/>
      <c r="C22" s="61"/>
      <c r="D22" s="61"/>
      <c r="E22" s="61"/>
      <c r="F22" s="61"/>
      <c r="G22" s="66"/>
      <c r="H22" s="61"/>
      <c r="I22" s="44" t="str">
        <f t="shared" ca="1" si="0"/>
        <v/>
      </c>
      <c r="J22" s="62"/>
      <c r="K22" s="63"/>
      <c r="L22" s="61"/>
      <c r="M22" s="61"/>
      <c r="N22" s="45">
        <f t="shared" si="17"/>
        <v>0</v>
      </c>
      <c r="O22" s="43">
        <v>43647</v>
      </c>
      <c r="P22" s="40">
        <v>0</v>
      </c>
      <c r="Q22" s="40">
        <f t="shared" si="18"/>
        <v>0</v>
      </c>
      <c r="R22" s="40">
        <f t="shared" si="1"/>
        <v>0</v>
      </c>
      <c r="S22" s="40">
        <f t="shared" si="2"/>
        <v>0</v>
      </c>
      <c r="T22" s="40">
        <f t="shared" si="3"/>
        <v>0</v>
      </c>
      <c r="U22" s="40">
        <f t="shared" ca="1" si="4"/>
        <v>0</v>
      </c>
      <c r="V22" s="40">
        <f t="shared" ca="1" si="5"/>
        <v>0</v>
      </c>
      <c r="W22" s="40">
        <f t="shared" ca="1" si="6"/>
        <v>0</v>
      </c>
      <c r="X22" s="40">
        <f t="shared" ca="1" si="7"/>
        <v>0</v>
      </c>
      <c r="Y22" s="40">
        <f t="shared" ca="1" si="8"/>
        <v>0</v>
      </c>
      <c r="Z22" s="40">
        <f t="shared" ca="1" si="9"/>
        <v>0</v>
      </c>
      <c r="AA22" s="40">
        <f t="shared" si="10"/>
        <v>0</v>
      </c>
      <c r="AB22" s="40">
        <f t="shared" si="11"/>
        <v>0</v>
      </c>
      <c r="AC22" s="40">
        <f t="shared" ca="1" si="12"/>
        <v>0</v>
      </c>
      <c r="AD22" s="40">
        <f t="shared" ca="1" si="13"/>
        <v>0</v>
      </c>
      <c r="AE22" s="40">
        <f t="shared" ca="1" si="14"/>
        <v>0</v>
      </c>
      <c r="AF22" s="40">
        <f t="shared" ca="1" si="15"/>
        <v>0</v>
      </c>
      <c r="AG22" s="40">
        <f t="shared" si="16"/>
        <v>0</v>
      </c>
    </row>
    <row r="23" spans="1:33" x14ac:dyDescent="0.25">
      <c r="A23" s="61"/>
      <c r="B23" s="61"/>
      <c r="C23" s="61"/>
      <c r="D23" s="61"/>
      <c r="E23" s="61"/>
      <c r="F23" s="61"/>
      <c r="G23" s="66"/>
      <c r="H23" s="61"/>
      <c r="I23" s="44" t="str">
        <f t="shared" ca="1" si="0"/>
        <v/>
      </c>
      <c r="J23" s="62"/>
      <c r="K23" s="63"/>
      <c r="L23" s="61"/>
      <c r="M23" s="61"/>
      <c r="N23" s="45">
        <f t="shared" si="17"/>
        <v>0</v>
      </c>
      <c r="O23" s="43">
        <v>43647</v>
      </c>
      <c r="P23" s="40">
        <v>0</v>
      </c>
      <c r="Q23" s="40">
        <f t="shared" si="18"/>
        <v>0</v>
      </c>
      <c r="R23" s="40">
        <f t="shared" si="1"/>
        <v>0</v>
      </c>
      <c r="S23" s="40">
        <f t="shared" si="2"/>
        <v>0</v>
      </c>
      <c r="T23" s="40">
        <f t="shared" si="3"/>
        <v>0</v>
      </c>
      <c r="U23" s="40">
        <f t="shared" ca="1" si="4"/>
        <v>0</v>
      </c>
      <c r="V23" s="40">
        <f t="shared" ca="1" si="5"/>
        <v>0</v>
      </c>
      <c r="W23" s="40">
        <f t="shared" ca="1" si="6"/>
        <v>0</v>
      </c>
      <c r="X23" s="40">
        <f t="shared" ca="1" si="7"/>
        <v>0</v>
      </c>
      <c r="Y23" s="40">
        <f t="shared" ca="1" si="8"/>
        <v>0</v>
      </c>
      <c r="Z23" s="40">
        <f t="shared" ca="1" si="9"/>
        <v>0</v>
      </c>
      <c r="AA23" s="40">
        <f t="shared" si="10"/>
        <v>0</v>
      </c>
      <c r="AB23" s="40">
        <f t="shared" si="11"/>
        <v>0</v>
      </c>
      <c r="AC23" s="40">
        <f t="shared" ca="1" si="12"/>
        <v>0</v>
      </c>
      <c r="AD23" s="40">
        <f t="shared" ca="1" si="13"/>
        <v>0</v>
      </c>
      <c r="AE23" s="40">
        <f t="shared" ca="1" si="14"/>
        <v>0</v>
      </c>
      <c r="AF23" s="40">
        <f t="shared" ca="1" si="15"/>
        <v>0</v>
      </c>
      <c r="AG23" s="40">
        <f t="shared" si="16"/>
        <v>0</v>
      </c>
    </row>
    <row r="24" spans="1:33" x14ac:dyDescent="0.25">
      <c r="A24" s="61"/>
      <c r="B24" s="61"/>
      <c r="C24" s="61"/>
      <c r="D24" s="61"/>
      <c r="E24" s="61"/>
      <c r="F24" s="61"/>
      <c r="G24" s="66"/>
      <c r="H24" s="61"/>
      <c r="I24" s="44" t="str">
        <f t="shared" ca="1" si="0"/>
        <v/>
      </c>
      <c r="J24" s="62"/>
      <c r="K24" s="63"/>
      <c r="L24" s="61"/>
      <c r="M24" s="61"/>
      <c r="N24" s="45">
        <f t="shared" si="17"/>
        <v>0</v>
      </c>
      <c r="O24" s="43">
        <v>43647</v>
      </c>
      <c r="P24" s="40">
        <v>0</v>
      </c>
      <c r="Q24" s="40">
        <f t="shared" si="18"/>
        <v>0</v>
      </c>
      <c r="R24" s="40">
        <f t="shared" si="1"/>
        <v>0</v>
      </c>
      <c r="S24" s="40">
        <f t="shared" si="2"/>
        <v>0</v>
      </c>
      <c r="T24" s="40">
        <f t="shared" si="3"/>
        <v>0</v>
      </c>
      <c r="U24" s="40">
        <f t="shared" ca="1" si="4"/>
        <v>0</v>
      </c>
      <c r="V24" s="40">
        <f t="shared" ca="1" si="5"/>
        <v>0</v>
      </c>
      <c r="W24" s="40">
        <f t="shared" ca="1" si="6"/>
        <v>0</v>
      </c>
      <c r="X24" s="40">
        <f t="shared" ca="1" si="7"/>
        <v>0</v>
      </c>
      <c r="Y24" s="40">
        <f t="shared" ca="1" si="8"/>
        <v>0</v>
      </c>
      <c r="Z24" s="40">
        <f t="shared" ca="1" si="9"/>
        <v>0</v>
      </c>
      <c r="AA24" s="40">
        <f t="shared" si="10"/>
        <v>0</v>
      </c>
      <c r="AB24" s="40">
        <f t="shared" si="11"/>
        <v>0</v>
      </c>
      <c r="AC24" s="40">
        <f t="shared" ca="1" si="12"/>
        <v>0</v>
      </c>
      <c r="AD24" s="40">
        <f t="shared" ca="1" si="13"/>
        <v>0</v>
      </c>
      <c r="AE24" s="40">
        <f t="shared" ca="1" si="14"/>
        <v>0</v>
      </c>
      <c r="AF24" s="40">
        <f t="shared" ca="1" si="15"/>
        <v>0</v>
      </c>
      <c r="AG24" s="40">
        <f t="shared" si="16"/>
        <v>0</v>
      </c>
    </row>
    <row r="25" spans="1:33" x14ac:dyDescent="0.25">
      <c r="A25" s="61"/>
      <c r="B25" s="61"/>
      <c r="C25" s="61"/>
      <c r="D25" s="61"/>
      <c r="E25" s="61"/>
      <c r="F25" s="61"/>
      <c r="G25" s="66"/>
      <c r="H25" s="61"/>
      <c r="I25" s="44" t="str">
        <f t="shared" ca="1" si="0"/>
        <v/>
      </c>
      <c r="J25" s="62"/>
      <c r="K25" s="63"/>
      <c r="L25" s="61"/>
      <c r="M25" s="61"/>
      <c r="N25" s="45">
        <f t="shared" si="17"/>
        <v>0</v>
      </c>
      <c r="O25" s="43">
        <v>43647</v>
      </c>
      <c r="P25" s="40">
        <v>0</v>
      </c>
      <c r="Q25" s="40">
        <f t="shared" si="18"/>
        <v>0</v>
      </c>
      <c r="R25" s="40">
        <f t="shared" si="1"/>
        <v>0</v>
      </c>
      <c r="S25" s="40">
        <f t="shared" si="2"/>
        <v>0</v>
      </c>
      <c r="T25" s="40">
        <f t="shared" si="3"/>
        <v>0</v>
      </c>
      <c r="U25" s="40">
        <f t="shared" ca="1" si="4"/>
        <v>0</v>
      </c>
      <c r="V25" s="40">
        <f t="shared" ca="1" si="5"/>
        <v>0</v>
      </c>
      <c r="W25" s="40">
        <f t="shared" ca="1" si="6"/>
        <v>0</v>
      </c>
      <c r="X25" s="40">
        <f t="shared" ca="1" si="7"/>
        <v>0</v>
      </c>
      <c r="Y25" s="40">
        <f t="shared" ca="1" si="8"/>
        <v>0</v>
      </c>
      <c r="Z25" s="40">
        <f t="shared" ca="1" si="9"/>
        <v>0</v>
      </c>
      <c r="AA25" s="40">
        <f t="shared" si="10"/>
        <v>0</v>
      </c>
      <c r="AB25" s="40">
        <f t="shared" si="11"/>
        <v>0</v>
      </c>
      <c r="AC25" s="40">
        <f t="shared" ca="1" si="12"/>
        <v>0</v>
      </c>
      <c r="AD25" s="40">
        <f t="shared" ca="1" si="13"/>
        <v>0</v>
      </c>
      <c r="AE25" s="40">
        <f t="shared" ca="1" si="14"/>
        <v>0</v>
      </c>
      <c r="AF25" s="40">
        <f t="shared" ca="1" si="15"/>
        <v>0</v>
      </c>
      <c r="AG25" s="40">
        <f t="shared" si="16"/>
        <v>0</v>
      </c>
    </row>
    <row r="26" spans="1:33" x14ac:dyDescent="0.25">
      <c r="A26" s="61"/>
      <c r="B26" s="61"/>
      <c r="C26" s="61"/>
      <c r="D26" s="61"/>
      <c r="E26" s="61"/>
      <c r="F26" s="61"/>
      <c r="G26" s="66"/>
      <c r="H26" s="61"/>
      <c r="I26" s="44" t="str">
        <f t="shared" ca="1" si="0"/>
        <v/>
      </c>
      <c r="J26" s="62"/>
      <c r="K26" s="63"/>
      <c r="L26" s="61"/>
      <c r="M26" s="61"/>
      <c r="N26" s="45">
        <f t="shared" si="17"/>
        <v>0</v>
      </c>
      <c r="O26" s="43">
        <v>43647</v>
      </c>
      <c r="P26" s="40">
        <v>0</v>
      </c>
      <c r="Q26" s="40">
        <f t="shared" si="18"/>
        <v>0</v>
      </c>
      <c r="R26" s="40">
        <f t="shared" si="1"/>
        <v>0</v>
      </c>
      <c r="S26" s="40">
        <f t="shared" si="2"/>
        <v>0</v>
      </c>
      <c r="T26" s="40">
        <f t="shared" si="3"/>
        <v>0</v>
      </c>
      <c r="U26" s="40">
        <f t="shared" ca="1" si="4"/>
        <v>0</v>
      </c>
      <c r="V26" s="40">
        <f t="shared" ca="1" si="5"/>
        <v>0</v>
      </c>
      <c r="W26" s="40">
        <f t="shared" ca="1" si="6"/>
        <v>0</v>
      </c>
      <c r="X26" s="40">
        <f t="shared" ca="1" si="7"/>
        <v>0</v>
      </c>
      <c r="Y26" s="40">
        <f t="shared" ca="1" si="8"/>
        <v>0</v>
      </c>
      <c r="Z26" s="40">
        <f t="shared" ca="1" si="9"/>
        <v>0</v>
      </c>
      <c r="AA26" s="40">
        <f t="shared" si="10"/>
        <v>0</v>
      </c>
      <c r="AB26" s="40">
        <f t="shared" si="11"/>
        <v>0</v>
      </c>
      <c r="AC26" s="40">
        <f t="shared" ca="1" si="12"/>
        <v>0</v>
      </c>
      <c r="AD26" s="40">
        <f t="shared" ca="1" si="13"/>
        <v>0</v>
      </c>
      <c r="AE26" s="40">
        <f t="shared" ca="1" si="14"/>
        <v>0</v>
      </c>
      <c r="AF26" s="40">
        <f t="shared" ca="1" si="15"/>
        <v>0</v>
      </c>
      <c r="AG26" s="40">
        <f t="shared" si="16"/>
        <v>0</v>
      </c>
    </row>
    <row r="27" spans="1:33" x14ac:dyDescent="0.25">
      <c r="A27" s="61"/>
      <c r="B27" s="61"/>
      <c r="C27" s="61"/>
      <c r="D27" s="61"/>
      <c r="E27" s="61"/>
      <c r="F27" s="61"/>
      <c r="G27" s="66"/>
      <c r="H27" s="61"/>
      <c r="I27" s="44" t="str">
        <f t="shared" ca="1" si="0"/>
        <v/>
      </c>
      <c r="J27" s="62"/>
      <c r="K27" s="64"/>
      <c r="L27" s="61"/>
      <c r="M27" s="61"/>
      <c r="N27" s="45">
        <f t="shared" si="17"/>
        <v>0</v>
      </c>
      <c r="O27" s="43">
        <v>43647</v>
      </c>
      <c r="P27" s="40">
        <v>0</v>
      </c>
      <c r="Q27" s="40">
        <f t="shared" si="18"/>
        <v>0</v>
      </c>
      <c r="R27" s="40">
        <f t="shared" si="1"/>
        <v>0</v>
      </c>
      <c r="S27" s="40">
        <f t="shared" si="2"/>
        <v>0</v>
      </c>
      <c r="T27" s="40">
        <f t="shared" si="3"/>
        <v>0</v>
      </c>
      <c r="U27" s="40">
        <f t="shared" ca="1" si="4"/>
        <v>0</v>
      </c>
      <c r="V27" s="40">
        <f t="shared" ca="1" si="5"/>
        <v>0</v>
      </c>
      <c r="W27" s="40">
        <f t="shared" ca="1" si="6"/>
        <v>0</v>
      </c>
      <c r="X27" s="40">
        <f t="shared" ca="1" si="7"/>
        <v>0</v>
      </c>
      <c r="Y27" s="40">
        <f t="shared" ca="1" si="8"/>
        <v>0</v>
      </c>
      <c r="Z27" s="40">
        <f t="shared" ca="1" si="9"/>
        <v>0</v>
      </c>
      <c r="AA27" s="40">
        <f t="shared" si="10"/>
        <v>0</v>
      </c>
      <c r="AB27" s="40">
        <f t="shared" si="11"/>
        <v>0</v>
      </c>
      <c r="AC27" s="40">
        <f t="shared" ca="1" si="12"/>
        <v>0</v>
      </c>
      <c r="AD27" s="40">
        <f t="shared" ca="1" si="13"/>
        <v>0</v>
      </c>
      <c r="AE27" s="40">
        <f t="shared" ca="1" si="14"/>
        <v>0</v>
      </c>
      <c r="AF27" s="40">
        <f t="shared" ca="1" si="15"/>
        <v>0</v>
      </c>
      <c r="AG27" s="40">
        <f t="shared" si="16"/>
        <v>0</v>
      </c>
    </row>
    <row r="28" spans="1:33" x14ac:dyDescent="0.25">
      <c r="A28" s="61"/>
      <c r="B28" s="61"/>
      <c r="C28" s="61"/>
      <c r="D28" s="61"/>
      <c r="E28" s="61"/>
      <c r="F28" s="61"/>
      <c r="G28" s="66"/>
      <c r="H28" s="61"/>
      <c r="I28" s="44" t="str">
        <f t="shared" ca="1" si="0"/>
        <v/>
      </c>
      <c r="J28" s="62"/>
      <c r="K28" s="64"/>
      <c r="L28" s="61"/>
      <c r="M28" s="61"/>
      <c r="N28" s="45">
        <f t="shared" si="17"/>
        <v>0</v>
      </c>
      <c r="O28" s="43">
        <v>43647</v>
      </c>
      <c r="P28" s="40">
        <v>0</v>
      </c>
      <c r="Q28" s="40">
        <f t="shared" si="18"/>
        <v>0</v>
      </c>
      <c r="R28" s="40">
        <f t="shared" si="1"/>
        <v>0</v>
      </c>
      <c r="S28" s="40">
        <f t="shared" si="2"/>
        <v>0</v>
      </c>
      <c r="T28" s="40">
        <f t="shared" si="3"/>
        <v>0</v>
      </c>
      <c r="U28" s="40">
        <f t="shared" ca="1" si="4"/>
        <v>0</v>
      </c>
      <c r="V28" s="40">
        <f t="shared" ca="1" si="5"/>
        <v>0</v>
      </c>
      <c r="W28" s="40">
        <f t="shared" ca="1" si="6"/>
        <v>0</v>
      </c>
      <c r="X28" s="40">
        <f t="shared" ca="1" si="7"/>
        <v>0</v>
      </c>
      <c r="Y28" s="40">
        <f t="shared" ca="1" si="8"/>
        <v>0</v>
      </c>
      <c r="Z28" s="40">
        <f t="shared" ca="1" si="9"/>
        <v>0</v>
      </c>
      <c r="AA28" s="40">
        <f t="shared" si="10"/>
        <v>0</v>
      </c>
      <c r="AB28" s="40">
        <f t="shared" si="11"/>
        <v>0</v>
      </c>
      <c r="AC28" s="40">
        <f t="shared" ca="1" si="12"/>
        <v>0</v>
      </c>
      <c r="AD28" s="40">
        <f t="shared" ca="1" si="13"/>
        <v>0</v>
      </c>
      <c r="AE28" s="40">
        <f t="shared" ca="1" si="14"/>
        <v>0</v>
      </c>
      <c r="AF28" s="40">
        <f t="shared" ca="1" si="15"/>
        <v>0</v>
      </c>
      <c r="AG28" s="40">
        <f t="shared" si="16"/>
        <v>0</v>
      </c>
    </row>
    <row r="29" spans="1:33" x14ac:dyDescent="0.25">
      <c r="A29" s="61"/>
      <c r="B29" s="61"/>
      <c r="C29" s="61"/>
      <c r="D29" s="61"/>
      <c r="E29" s="61"/>
      <c r="F29" s="61"/>
      <c r="G29" s="66"/>
      <c r="H29" s="61"/>
      <c r="I29" s="44" t="str">
        <f t="shared" ca="1" si="0"/>
        <v/>
      </c>
      <c r="J29" s="62"/>
      <c r="K29" s="64"/>
      <c r="L29" s="61"/>
      <c r="M29" s="61"/>
      <c r="N29" s="45">
        <f t="shared" si="17"/>
        <v>0</v>
      </c>
      <c r="O29" s="43">
        <v>43647</v>
      </c>
      <c r="P29" s="40">
        <v>0</v>
      </c>
      <c r="Q29" s="40">
        <f t="shared" si="18"/>
        <v>0</v>
      </c>
      <c r="R29" s="40">
        <f t="shared" si="1"/>
        <v>0</v>
      </c>
      <c r="S29" s="40">
        <f t="shared" si="2"/>
        <v>0</v>
      </c>
      <c r="T29" s="40">
        <f t="shared" si="3"/>
        <v>0</v>
      </c>
      <c r="U29" s="40">
        <f t="shared" ca="1" si="4"/>
        <v>0</v>
      </c>
      <c r="V29" s="40">
        <f t="shared" ca="1" si="5"/>
        <v>0</v>
      </c>
      <c r="W29" s="40">
        <f t="shared" ca="1" si="6"/>
        <v>0</v>
      </c>
      <c r="X29" s="40">
        <f t="shared" ca="1" si="7"/>
        <v>0</v>
      </c>
      <c r="Y29" s="40">
        <f t="shared" ca="1" si="8"/>
        <v>0</v>
      </c>
      <c r="Z29" s="40">
        <f t="shared" ca="1" si="9"/>
        <v>0</v>
      </c>
      <c r="AA29" s="40">
        <f t="shared" si="10"/>
        <v>0</v>
      </c>
      <c r="AB29" s="40">
        <f t="shared" si="11"/>
        <v>0</v>
      </c>
      <c r="AC29" s="40">
        <f t="shared" ca="1" si="12"/>
        <v>0</v>
      </c>
      <c r="AD29" s="40">
        <f t="shared" ca="1" si="13"/>
        <v>0</v>
      </c>
      <c r="AE29" s="40">
        <f t="shared" ca="1" si="14"/>
        <v>0</v>
      </c>
      <c r="AF29" s="40">
        <f t="shared" ca="1" si="15"/>
        <v>0</v>
      </c>
      <c r="AG29" s="40">
        <f t="shared" si="16"/>
        <v>0</v>
      </c>
    </row>
    <row r="30" spans="1:33" x14ac:dyDescent="0.25">
      <c r="A30" s="61"/>
      <c r="B30" s="61"/>
      <c r="C30" s="61"/>
      <c r="D30" s="61"/>
      <c r="E30" s="61"/>
      <c r="F30" s="61"/>
      <c r="G30" s="66"/>
      <c r="H30" s="61"/>
      <c r="I30" s="44" t="str">
        <f t="shared" ca="1" si="0"/>
        <v/>
      </c>
      <c r="J30" s="62"/>
      <c r="K30" s="64"/>
      <c r="L30" s="61"/>
      <c r="M30" s="61"/>
      <c r="N30" s="45">
        <f t="shared" si="17"/>
        <v>0</v>
      </c>
      <c r="O30" s="43">
        <v>43647</v>
      </c>
      <c r="P30" s="40">
        <v>0</v>
      </c>
      <c r="Q30" s="40">
        <f t="shared" si="18"/>
        <v>0</v>
      </c>
      <c r="R30" s="40">
        <f t="shared" si="1"/>
        <v>0</v>
      </c>
      <c r="S30" s="40">
        <f t="shared" si="2"/>
        <v>0</v>
      </c>
      <c r="T30" s="40">
        <f t="shared" si="3"/>
        <v>0</v>
      </c>
      <c r="U30" s="40">
        <f t="shared" ca="1" si="4"/>
        <v>0</v>
      </c>
      <c r="V30" s="40">
        <f t="shared" ca="1" si="5"/>
        <v>0</v>
      </c>
      <c r="W30" s="40">
        <f t="shared" ca="1" si="6"/>
        <v>0</v>
      </c>
      <c r="X30" s="40">
        <f t="shared" ca="1" si="7"/>
        <v>0</v>
      </c>
      <c r="Y30" s="40">
        <f t="shared" ca="1" si="8"/>
        <v>0</v>
      </c>
      <c r="Z30" s="40">
        <f t="shared" ca="1" si="9"/>
        <v>0</v>
      </c>
      <c r="AA30" s="40">
        <f t="shared" si="10"/>
        <v>0</v>
      </c>
      <c r="AB30" s="40">
        <f t="shared" si="11"/>
        <v>0</v>
      </c>
      <c r="AC30" s="40">
        <f t="shared" ca="1" si="12"/>
        <v>0</v>
      </c>
      <c r="AD30" s="40">
        <f t="shared" ca="1" si="13"/>
        <v>0</v>
      </c>
      <c r="AE30" s="40">
        <f t="shared" ca="1" si="14"/>
        <v>0</v>
      </c>
      <c r="AF30" s="40">
        <f t="shared" ca="1" si="15"/>
        <v>0</v>
      </c>
      <c r="AG30" s="40">
        <f t="shared" si="16"/>
        <v>0</v>
      </c>
    </row>
    <row r="31" spans="1:33" x14ac:dyDescent="0.25">
      <c r="A31" s="61"/>
      <c r="B31" s="61"/>
      <c r="C31" s="61"/>
      <c r="D31" s="61"/>
      <c r="E31" s="61"/>
      <c r="F31" s="61"/>
      <c r="G31" s="66"/>
      <c r="H31" s="61"/>
      <c r="I31" s="44" t="str">
        <f t="shared" ca="1" si="0"/>
        <v/>
      </c>
      <c r="J31" s="62"/>
      <c r="K31" s="64"/>
      <c r="L31" s="61"/>
      <c r="M31" s="61"/>
      <c r="N31" s="45">
        <f t="shared" si="17"/>
        <v>0</v>
      </c>
      <c r="O31" s="43">
        <v>43647</v>
      </c>
      <c r="P31" s="40">
        <v>0</v>
      </c>
      <c r="Q31" s="40">
        <f t="shared" si="18"/>
        <v>0</v>
      </c>
      <c r="R31" s="40">
        <f t="shared" si="1"/>
        <v>0</v>
      </c>
      <c r="S31" s="40">
        <f t="shared" si="2"/>
        <v>0</v>
      </c>
      <c r="T31" s="40">
        <f t="shared" si="3"/>
        <v>0</v>
      </c>
      <c r="U31" s="40">
        <f t="shared" ca="1" si="4"/>
        <v>0</v>
      </c>
      <c r="V31" s="40">
        <f t="shared" ca="1" si="5"/>
        <v>0</v>
      </c>
      <c r="W31" s="40">
        <f t="shared" ca="1" si="6"/>
        <v>0</v>
      </c>
      <c r="X31" s="40">
        <f t="shared" ca="1" si="7"/>
        <v>0</v>
      </c>
      <c r="Y31" s="40">
        <f t="shared" ca="1" si="8"/>
        <v>0</v>
      </c>
      <c r="Z31" s="40">
        <f t="shared" ca="1" si="9"/>
        <v>0</v>
      </c>
      <c r="AA31" s="40">
        <f t="shared" si="10"/>
        <v>0</v>
      </c>
      <c r="AB31" s="40">
        <f t="shared" si="11"/>
        <v>0</v>
      </c>
      <c r="AC31" s="40">
        <f t="shared" ca="1" si="12"/>
        <v>0</v>
      </c>
      <c r="AD31" s="40">
        <f t="shared" ca="1" si="13"/>
        <v>0</v>
      </c>
      <c r="AE31" s="40">
        <f t="shared" ca="1" si="14"/>
        <v>0</v>
      </c>
      <c r="AF31" s="40">
        <f t="shared" ca="1" si="15"/>
        <v>0</v>
      </c>
      <c r="AG31" s="40">
        <f t="shared" si="16"/>
        <v>0</v>
      </c>
    </row>
    <row r="32" spans="1:33" x14ac:dyDescent="0.25">
      <c r="A32" s="61"/>
      <c r="B32" s="61"/>
      <c r="C32" s="61"/>
      <c r="D32" s="61"/>
      <c r="E32" s="61"/>
      <c r="F32" s="61"/>
      <c r="G32" s="66"/>
      <c r="H32" s="61"/>
      <c r="I32" s="44" t="str">
        <f t="shared" ca="1" si="0"/>
        <v/>
      </c>
      <c r="J32" s="62"/>
      <c r="K32" s="64"/>
      <c r="L32" s="61"/>
      <c r="M32" s="61"/>
      <c r="N32" s="45">
        <f t="shared" si="17"/>
        <v>0</v>
      </c>
      <c r="O32" s="43">
        <v>43647</v>
      </c>
      <c r="P32" s="40">
        <v>0</v>
      </c>
      <c r="Q32" s="40">
        <f t="shared" si="18"/>
        <v>0</v>
      </c>
      <c r="R32" s="40">
        <f t="shared" si="1"/>
        <v>0</v>
      </c>
      <c r="S32" s="40">
        <f t="shared" si="2"/>
        <v>0</v>
      </c>
      <c r="T32" s="40">
        <f t="shared" si="3"/>
        <v>0</v>
      </c>
      <c r="U32" s="40">
        <f t="shared" ca="1" si="4"/>
        <v>0</v>
      </c>
      <c r="V32" s="40">
        <f t="shared" ca="1" si="5"/>
        <v>0</v>
      </c>
      <c r="W32" s="40">
        <f t="shared" ca="1" si="6"/>
        <v>0</v>
      </c>
      <c r="X32" s="40">
        <f t="shared" ca="1" si="7"/>
        <v>0</v>
      </c>
      <c r="Y32" s="40">
        <f t="shared" ca="1" si="8"/>
        <v>0</v>
      </c>
      <c r="Z32" s="40">
        <f t="shared" ca="1" si="9"/>
        <v>0</v>
      </c>
      <c r="AA32" s="40">
        <f t="shared" si="10"/>
        <v>0</v>
      </c>
      <c r="AB32" s="40">
        <f t="shared" si="11"/>
        <v>0</v>
      </c>
      <c r="AC32" s="40">
        <f t="shared" ca="1" si="12"/>
        <v>0</v>
      </c>
      <c r="AD32" s="40">
        <f t="shared" ca="1" si="13"/>
        <v>0</v>
      </c>
      <c r="AE32" s="40">
        <f t="shared" ca="1" si="14"/>
        <v>0</v>
      </c>
      <c r="AF32" s="40">
        <f t="shared" ca="1" si="15"/>
        <v>0</v>
      </c>
      <c r="AG32" s="40">
        <f t="shared" si="16"/>
        <v>0</v>
      </c>
    </row>
    <row r="33" spans="1:33" x14ac:dyDescent="0.25">
      <c r="A33" s="61"/>
      <c r="B33" s="61"/>
      <c r="C33" s="61"/>
      <c r="D33" s="61"/>
      <c r="E33" s="61"/>
      <c r="F33" s="61"/>
      <c r="G33" s="66"/>
      <c r="H33" s="61"/>
      <c r="I33" s="44" t="str">
        <f t="shared" ca="1" si="0"/>
        <v/>
      </c>
      <c r="J33" s="62"/>
      <c r="K33" s="64"/>
      <c r="L33" s="61"/>
      <c r="M33" s="61"/>
      <c r="N33" s="45">
        <f t="shared" si="17"/>
        <v>0</v>
      </c>
      <c r="O33" s="43">
        <v>43647</v>
      </c>
      <c r="P33" s="40">
        <v>0</v>
      </c>
      <c r="Q33" s="40">
        <f t="shared" si="18"/>
        <v>0</v>
      </c>
      <c r="R33" s="40">
        <f t="shared" si="1"/>
        <v>0</v>
      </c>
      <c r="S33" s="40">
        <f t="shared" si="2"/>
        <v>0</v>
      </c>
      <c r="T33" s="40">
        <f t="shared" si="3"/>
        <v>0</v>
      </c>
      <c r="U33" s="40">
        <f t="shared" ca="1" si="4"/>
        <v>0</v>
      </c>
      <c r="V33" s="40">
        <f t="shared" ca="1" si="5"/>
        <v>0</v>
      </c>
      <c r="W33" s="40">
        <f t="shared" ca="1" si="6"/>
        <v>0</v>
      </c>
      <c r="X33" s="40">
        <f t="shared" ca="1" si="7"/>
        <v>0</v>
      </c>
      <c r="Y33" s="40">
        <f t="shared" ca="1" si="8"/>
        <v>0</v>
      </c>
      <c r="Z33" s="40">
        <f t="shared" ca="1" si="9"/>
        <v>0</v>
      </c>
      <c r="AA33" s="40">
        <f t="shared" si="10"/>
        <v>0</v>
      </c>
      <c r="AB33" s="40">
        <f t="shared" si="11"/>
        <v>0</v>
      </c>
      <c r="AC33" s="40">
        <f t="shared" ca="1" si="12"/>
        <v>0</v>
      </c>
      <c r="AD33" s="40">
        <f t="shared" ca="1" si="13"/>
        <v>0</v>
      </c>
      <c r="AE33" s="40">
        <f t="shared" ca="1" si="14"/>
        <v>0</v>
      </c>
      <c r="AF33" s="40">
        <f t="shared" ca="1" si="15"/>
        <v>0</v>
      </c>
      <c r="AG33" s="40">
        <f t="shared" si="16"/>
        <v>0</v>
      </c>
    </row>
    <row r="34" spans="1:33" x14ac:dyDescent="0.25">
      <c r="A34" s="61"/>
      <c r="B34" s="61"/>
      <c r="C34" s="61"/>
      <c r="D34" s="61"/>
      <c r="E34" s="61"/>
      <c r="F34" s="61"/>
      <c r="G34" s="66"/>
      <c r="H34" s="61"/>
      <c r="I34" s="44" t="str">
        <f t="shared" ca="1" si="0"/>
        <v/>
      </c>
      <c r="J34" s="62"/>
      <c r="K34" s="64"/>
      <c r="L34" s="61"/>
      <c r="M34" s="61"/>
      <c r="N34" s="45">
        <f t="shared" si="17"/>
        <v>0</v>
      </c>
      <c r="O34" s="43">
        <v>43647</v>
      </c>
      <c r="P34" s="40">
        <v>0</v>
      </c>
      <c r="Q34" s="40">
        <f t="shared" si="18"/>
        <v>0</v>
      </c>
      <c r="R34" s="40">
        <f t="shared" si="1"/>
        <v>0</v>
      </c>
      <c r="S34" s="40">
        <f t="shared" si="2"/>
        <v>0</v>
      </c>
      <c r="T34" s="40">
        <f t="shared" si="3"/>
        <v>0</v>
      </c>
      <c r="U34" s="40">
        <f t="shared" ca="1" si="4"/>
        <v>0</v>
      </c>
      <c r="V34" s="40">
        <f t="shared" ca="1" si="5"/>
        <v>0</v>
      </c>
      <c r="W34" s="40">
        <f t="shared" ca="1" si="6"/>
        <v>0</v>
      </c>
      <c r="X34" s="40">
        <f t="shared" ca="1" si="7"/>
        <v>0</v>
      </c>
      <c r="Y34" s="40">
        <f t="shared" ca="1" si="8"/>
        <v>0</v>
      </c>
      <c r="Z34" s="40">
        <f t="shared" ca="1" si="9"/>
        <v>0</v>
      </c>
      <c r="AA34" s="40">
        <f t="shared" si="10"/>
        <v>0</v>
      </c>
      <c r="AB34" s="40">
        <f t="shared" si="11"/>
        <v>0</v>
      </c>
      <c r="AC34" s="40">
        <f t="shared" ca="1" si="12"/>
        <v>0</v>
      </c>
      <c r="AD34" s="40">
        <f t="shared" ca="1" si="13"/>
        <v>0</v>
      </c>
      <c r="AE34" s="40">
        <f t="shared" ca="1" si="14"/>
        <v>0</v>
      </c>
      <c r="AF34" s="40">
        <f t="shared" ca="1" si="15"/>
        <v>0</v>
      </c>
      <c r="AG34" s="40">
        <f t="shared" si="16"/>
        <v>0</v>
      </c>
    </row>
    <row r="35" spans="1:33" x14ac:dyDescent="0.25">
      <c r="A35" s="61"/>
      <c r="B35" s="61"/>
      <c r="C35" s="61"/>
      <c r="D35" s="61"/>
      <c r="E35" s="61"/>
      <c r="F35" s="61"/>
      <c r="G35" s="66"/>
      <c r="H35" s="61"/>
      <c r="I35" s="44" t="str">
        <f t="shared" ca="1" si="0"/>
        <v/>
      </c>
      <c r="J35" s="62"/>
      <c r="K35" s="64"/>
      <c r="L35" s="61"/>
      <c r="M35" s="61"/>
      <c r="N35" s="45">
        <f t="shared" si="17"/>
        <v>0</v>
      </c>
      <c r="O35" s="43">
        <v>43647</v>
      </c>
      <c r="P35" s="40">
        <v>0</v>
      </c>
      <c r="Q35" s="40">
        <f t="shared" si="18"/>
        <v>0</v>
      </c>
      <c r="R35" s="40">
        <f t="shared" si="1"/>
        <v>0</v>
      </c>
      <c r="S35" s="40">
        <f t="shared" si="2"/>
        <v>0</v>
      </c>
      <c r="T35" s="40">
        <f t="shared" si="3"/>
        <v>0</v>
      </c>
      <c r="U35" s="40">
        <f t="shared" ca="1" si="4"/>
        <v>0</v>
      </c>
      <c r="V35" s="40">
        <f t="shared" ca="1" si="5"/>
        <v>0</v>
      </c>
      <c r="W35" s="40">
        <f t="shared" ca="1" si="6"/>
        <v>0</v>
      </c>
      <c r="X35" s="40">
        <f t="shared" ca="1" si="7"/>
        <v>0</v>
      </c>
      <c r="Y35" s="40">
        <f t="shared" ca="1" si="8"/>
        <v>0</v>
      </c>
      <c r="Z35" s="40">
        <f t="shared" ca="1" si="9"/>
        <v>0</v>
      </c>
      <c r="AA35" s="40">
        <f t="shared" si="10"/>
        <v>0</v>
      </c>
      <c r="AB35" s="40">
        <f t="shared" si="11"/>
        <v>0</v>
      </c>
      <c r="AC35" s="40">
        <f t="shared" ca="1" si="12"/>
        <v>0</v>
      </c>
      <c r="AD35" s="40">
        <f t="shared" ca="1" si="13"/>
        <v>0</v>
      </c>
      <c r="AE35" s="40">
        <f t="shared" ca="1" si="14"/>
        <v>0</v>
      </c>
      <c r="AF35" s="40">
        <f t="shared" ca="1" si="15"/>
        <v>0</v>
      </c>
      <c r="AG35" s="40">
        <f t="shared" si="16"/>
        <v>0</v>
      </c>
    </row>
    <row r="36" spans="1:33" x14ac:dyDescent="0.25">
      <c r="A36" s="61"/>
      <c r="B36" s="61"/>
      <c r="C36" s="61"/>
      <c r="D36" s="61"/>
      <c r="E36" s="61"/>
      <c r="F36" s="61"/>
      <c r="G36" s="66"/>
      <c r="H36" s="61"/>
      <c r="I36" s="44" t="str">
        <f t="shared" ca="1" si="0"/>
        <v/>
      </c>
      <c r="J36" s="62"/>
      <c r="K36" s="64"/>
      <c r="L36" s="61"/>
      <c r="M36" s="61"/>
      <c r="N36" s="45">
        <f t="shared" si="17"/>
        <v>0</v>
      </c>
      <c r="O36" s="43">
        <v>43647</v>
      </c>
      <c r="P36" s="40">
        <v>0</v>
      </c>
      <c r="Q36" s="40">
        <f t="shared" si="18"/>
        <v>0</v>
      </c>
      <c r="R36" s="40">
        <f t="shared" si="1"/>
        <v>0</v>
      </c>
      <c r="S36" s="40">
        <f t="shared" si="2"/>
        <v>0</v>
      </c>
      <c r="T36" s="40">
        <f t="shared" si="3"/>
        <v>0</v>
      </c>
      <c r="U36" s="40">
        <f t="shared" ca="1" si="4"/>
        <v>0</v>
      </c>
      <c r="V36" s="40">
        <f t="shared" ca="1" si="5"/>
        <v>0</v>
      </c>
      <c r="W36" s="40">
        <f t="shared" ca="1" si="6"/>
        <v>0</v>
      </c>
      <c r="X36" s="40">
        <f t="shared" ca="1" si="7"/>
        <v>0</v>
      </c>
      <c r="Y36" s="40">
        <f t="shared" ca="1" si="8"/>
        <v>0</v>
      </c>
      <c r="Z36" s="40">
        <f t="shared" ca="1" si="9"/>
        <v>0</v>
      </c>
      <c r="AA36" s="40">
        <f t="shared" si="10"/>
        <v>0</v>
      </c>
      <c r="AB36" s="40">
        <f t="shared" si="11"/>
        <v>0</v>
      </c>
      <c r="AC36" s="40">
        <f t="shared" ca="1" si="12"/>
        <v>0</v>
      </c>
      <c r="AD36" s="40">
        <f t="shared" ca="1" si="13"/>
        <v>0</v>
      </c>
      <c r="AE36" s="40">
        <f t="shared" ca="1" si="14"/>
        <v>0</v>
      </c>
      <c r="AF36" s="40">
        <f t="shared" ca="1" si="15"/>
        <v>0</v>
      </c>
      <c r="AG36" s="40">
        <f t="shared" si="16"/>
        <v>0</v>
      </c>
    </row>
    <row r="37" spans="1:33" x14ac:dyDescent="0.25">
      <c r="A37" s="61"/>
      <c r="B37" s="61"/>
      <c r="C37" s="61"/>
      <c r="D37" s="61"/>
      <c r="E37" s="61"/>
      <c r="F37" s="61"/>
      <c r="G37" s="66"/>
      <c r="H37" s="61"/>
      <c r="I37" s="44" t="str">
        <f t="shared" ca="1" si="0"/>
        <v/>
      </c>
      <c r="J37" s="62"/>
      <c r="K37" s="64"/>
      <c r="L37" s="61"/>
      <c r="M37" s="61"/>
      <c r="N37" s="45">
        <f t="shared" si="17"/>
        <v>0</v>
      </c>
      <c r="O37" s="43">
        <v>43647</v>
      </c>
      <c r="P37" s="40">
        <v>0</v>
      </c>
      <c r="Q37" s="40">
        <f t="shared" si="18"/>
        <v>0</v>
      </c>
      <c r="R37" s="40">
        <f t="shared" si="1"/>
        <v>0</v>
      </c>
      <c r="S37" s="40">
        <f t="shared" si="2"/>
        <v>0</v>
      </c>
      <c r="T37" s="40">
        <f t="shared" si="3"/>
        <v>0</v>
      </c>
      <c r="U37" s="40">
        <f t="shared" ca="1" si="4"/>
        <v>0</v>
      </c>
      <c r="V37" s="40">
        <f t="shared" ca="1" si="5"/>
        <v>0</v>
      </c>
      <c r="W37" s="40">
        <f t="shared" ca="1" si="6"/>
        <v>0</v>
      </c>
      <c r="X37" s="40">
        <f t="shared" ca="1" si="7"/>
        <v>0</v>
      </c>
      <c r="Y37" s="40">
        <f t="shared" ca="1" si="8"/>
        <v>0</v>
      </c>
      <c r="Z37" s="40">
        <f t="shared" ca="1" si="9"/>
        <v>0</v>
      </c>
      <c r="AA37" s="40">
        <f t="shared" si="10"/>
        <v>0</v>
      </c>
      <c r="AB37" s="40">
        <f t="shared" si="11"/>
        <v>0</v>
      </c>
      <c r="AC37" s="40">
        <f t="shared" ca="1" si="12"/>
        <v>0</v>
      </c>
      <c r="AD37" s="40">
        <f t="shared" ca="1" si="13"/>
        <v>0</v>
      </c>
      <c r="AE37" s="40">
        <f t="shared" ca="1" si="14"/>
        <v>0</v>
      </c>
      <c r="AF37" s="40">
        <f t="shared" ca="1" si="15"/>
        <v>0</v>
      </c>
      <c r="AG37" s="40">
        <f t="shared" si="16"/>
        <v>0</v>
      </c>
    </row>
    <row r="38" spans="1:33" x14ac:dyDescent="0.25">
      <c r="A38" s="61"/>
      <c r="B38" s="61"/>
      <c r="C38" s="61"/>
      <c r="D38" s="61"/>
      <c r="E38" s="61"/>
      <c r="F38" s="61"/>
      <c r="G38" s="66"/>
      <c r="H38" s="61"/>
      <c r="I38" s="44" t="str">
        <f t="shared" ca="1" si="0"/>
        <v/>
      </c>
      <c r="J38" s="62"/>
      <c r="K38" s="64"/>
      <c r="L38" s="61"/>
      <c r="M38" s="61"/>
      <c r="N38" s="45">
        <f t="shared" si="17"/>
        <v>0</v>
      </c>
      <c r="O38" s="43">
        <v>43647</v>
      </c>
      <c r="P38" s="40">
        <v>0</v>
      </c>
      <c r="Q38" s="40">
        <f t="shared" si="18"/>
        <v>0</v>
      </c>
      <c r="R38" s="40">
        <f t="shared" si="1"/>
        <v>0</v>
      </c>
      <c r="S38" s="40">
        <f t="shared" si="2"/>
        <v>0</v>
      </c>
      <c r="T38" s="40">
        <f t="shared" si="3"/>
        <v>0</v>
      </c>
      <c r="U38" s="40">
        <f t="shared" ca="1" si="4"/>
        <v>0</v>
      </c>
      <c r="V38" s="40">
        <f t="shared" ca="1" si="5"/>
        <v>0</v>
      </c>
      <c r="W38" s="40">
        <f t="shared" ca="1" si="6"/>
        <v>0</v>
      </c>
      <c r="X38" s="40">
        <f t="shared" ca="1" si="7"/>
        <v>0</v>
      </c>
      <c r="Y38" s="40">
        <f t="shared" ca="1" si="8"/>
        <v>0</v>
      </c>
      <c r="Z38" s="40">
        <f t="shared" ca="1" si="9"/>
        <v>0</v>
      </c>
      <c r="AA38" s="40">
        <f t="shared" si="10"/>
        <v>0</v>
      </c>
      <c r="AB38" s="40">
        <f t="shared" si="11"/>
        <v>0</v>
      </c>
      <c r="AC38" s="40">
        <f t="shared" ca="1" si="12"/>
        <v>0</v>
      </c>
      <c r="AD38" s="40">
        <f t="shared" ca="1" si="13"/>
        <v>0</v>
      </c>
      <c r="AE38" s="40">
        <f t="shared" ca="1" si="14"/>
        <v>0</v>
      </c>
      <c r="AF38" s="40">
        <f t="shared" ca="1" si="15"/>
        <v>0</v>
      </c>
      <c r="AG38" s="40">
        <f t="shared" si="16"/>
        <v>0</v>
      </c>
    </row>
    <row r="39" spans="1:33" x14ac:dyDescent="0.25">
      <c r="A39" s="61"/>
      <c r="B39" s="61"/>
      <c r="C39" s="61"/>
      <c r="D39" s="61"/>
      <c r="E39" s="61"/>
      <c r="F39" s="61"/>
      <c r="G39" s="66"/>
      <c r="H39" s="61"/>
      <c r="I39" s="44" t="str">
        <f t="shared" ca="1" si="0"/>
        <v/>
      </c>
      <c r="J39" s="62"/>
      <c r="K39" s="64"/>
      <c r="L39" s="61"/>
      <c r="M39" s="61"/>
      <c r="N39" s="45">
        <f t="shared" si="17"/>
        <v>0</v>
      </c>
      <c r="O39" s="43">
        <v>43647</v>
      </c>
      <c r="P39" s="40">
        <v>0</v>
      </c>
      <c r="Q39" s="40">
        <f t="shared" si="18"/>
        <v>0</v>
      </c>
      <c r="R39" s="40">
        <f t="shared" si="1"/>
        <v>0</v>
      </c>
      <c r="S39" s="40">
        <f t="shared" si="2"/>
        <v>0</v>
      </c>
      <c r="T39" s="40">
        <f t="shared" si="3"/>
        <v>0</v>
      </c>
      <c r="U39" s="40">
        <f t="shared" ca="1" si="4"/>
        <v>0</v>
      </c>
      <c r="V39" s="40">
        <f t="shared" ca="1" si="5"/>
        <v>0</v>
      </c>
      <c r="W39" s="40">
        <f t="shared" ca="1" si="6"/>
        <v>0</v>
      </c>
      <c r="X39" s="40">
        <f t="shared" ca="1" si="7"/>
        <v>0</v>
      </c>
      <c r="Y39" s="40">
        <f t="shared" ca="1" si="8"/>
        <v>0</v>
      </c>
      <c r="Z39" s="40">
        <f t="shared" ca="1" si="9"/>
        <v>0</v>
      </c>
      <c r="AA39" s="40">
        <f t="shared" si="10"/>
        <v>0</v>
      </c>
      <c r="AB39" s="40">
        <f t="shared" si="11"/>
        <v>0</v>
      </c>
      <c r="AC39" s="40">
        <f t="shared" ca="1" si="12"/>
        <v>0</v>
      </c>
      <c r="AD39" s="40">
        <f t="shared" ca="1" si="13"/>
        <v>0</v>
      </c>
      <c r="AE39" s="40">
        <f t="shared" ca="1" si="14"/>
        <v>0</v>
      </c>
      <c r="AF39" s="40">
        <f t="shared" ca="1" si="15"/>
        <v>0</v>
      </c>
      <c r="AG39" s="40">
        <f t="shared" si="16"/>
        <v>0</v>
      </c>
    </row>
    <row r="40" spans="1:33" x14ac:dyDescent="0.25">
      <c r="A40" s="61"/>
      <c r="B40" s="61"/>
      <c r="C40" s="61"/>
      <c r="D40" s="61"/>
      <c r="E40" s="61"/>
      <c r="F40" s="61"/>
      <c r="G40" s="66"/>
      <c r="H40" s="61"/>
      <c r="I40" s="44" t="str">
        <f t="shared" ca="1" si="0"/>
        <v/>
      </c>
      <c r="J40" s="62"/>
      <c r="K40" s="63"/>
      <c r="L40" s="61"/>
      <c r="M40" s="61"/>
      <c r="N40" s="45">
        <f t="shared" si="17"/>
        <v>0</v>
      </c>
      <c r="O40" s="43">
        <v>43647</v>
      </c>
      <c r="P40" s="40">
        <v>0</v>
      </c>
      <c r="Q40" s="40">
        <f t="shared" si="18"/>
        <v>0</v>
      </c>
      <c r="R40" s="40">
        <f t="shared" si="1"/>
        <v>0</v>
      </c>
      <c r="S40" s="40">
        <f t="shared" si="2"/>
        <v>0</v>
      </c>
      <c r="T40" s="40">
        <f t="shared" si="3"/>
        <v>0</v>
      </c>
      <c r="U40" s="40">
        <f t="shared" ca="1" si="4"/>
        <v>0</v>
      </c>
      <c r="V40" s="40">
        <f t="shared" ca="1" si="5"/>
        <v>0</v>
      </c>
      <c r="W40" s="40">
        <f t="shared" ca="1" si="6"/>
        <v>0</v>
      </c>
      <c r="X40" s="40">
        <f t="shared" ca="1" si="7"/>
        <v>0</v>
      </c>
      <c r="Y40" s="40">
        <f t="shared" ca="1" si="8"/>
        <v>0</v>
      </c>
      <c r="Z40" s="40">
        <f t="shared" ca="1" si="9"/>
        <v>0</v>
      </c>
      <c r="AA40" s="40">
        <f t="shared" si="10"/>
        <v>0</v>
      </c>
      <c r="AB40" s="40">
        <f t="shared" si="11"/>
        <v>0</v>
      </c>
      <c r="AC40" s="40">
        <f t="shared" ca="1" si="12"/>
        <v>0</v>
      </c>
      <c r="AD40" s="40">
        <f t="shared" ca="1" si="13"/>
        <v>0</v>
      </c>
      <c r="AE40" s="40">
        <f t="shared" ca="1" si="14"/>
        <v>0</v>
      </c>
      <c r="AF40" s="40">
        <f t="shared" ca="1" si="15"/>
        <v>0</v>
      </c>
      <c r="AG40" s="40">
        <f t="shared" si="16"/>
        <v>0</v>
      </c>
    </row>
    <row r="41" spans="1:33" x14ac:dyDescent="0.25">
      <c r="A41" s="61"/>
      <c r="B41" s="61"/>
      <c r="C41" s="61"/>
      <c r="D41" s="61"/>
      <c r="E41" s="61"/>
      <c r="F41" s="61"/>
      <c r="G41" s="66"/>
      <c r="H41" s="61"/>
      <c r="I41" s="44" t="str">
        <f t="shared" ca="1" si="0"/>
        <v/>
      </c>
      <c r="J41" s="62"/>
      <c r="K41" s="63"/>
      <c r="L41" s="61"/>
      <c r="M41" s="61"/>
      <c r="N41" s="45">
        <f t="shared" si="17"/>
        <v>0</v>
      </c>
      <c r="O41" s="43">
        <v>43647</v>
      </c>
      <c r="P41" s="40">
        <v>0</v>
      </c>
      <c r="Q41" s="40">
        <f t="shared" si="18"/>
        <v>0</v>
      </c>
      <c r="R41" s="40">
        <f t="shared" si="1"/>
        <v>0</v>
      </c>
      <c r="S41" s="40">
        <f t="shared" si="2"/>
        <v>0</v>
      </c>
      <c r="T41" s="40">
        <f t="shared" si="3"/>
        <v>0</v>
      </c>
      <c r="U41" s="40">
        <f t="shared" ca="1" si="4"/>
        <v>0</v>
      </c>
      <c r="V41" s="40">
        <f t="shared" ca="1" si="5"/>
        <v>0</v>
      </c>
      <c r="W41" s="40">
        <f t="shared" ca="1" si="6"/>
        <v>0</v>
      </c>
      <c r="X41" s="40">
        <f t="shared" ca="1" si="7"/>
        <v>0</v>
      </c>
      <c r="Y41" s="40">
        <f t="shared" ca="1" si="8"/>
        <v>0</v>
      </c>
      <c r="Z41" s="40">
        <f t="shared" ca="1" si="9"/>
        <v>0</v>
      </c>
      <c r="AA41" s="40">
        <f t="shared" si="10"/>
        <v>0</v>
      </c>
      <c r="AB41" s="40">
        <f t="shared" si="11"/>
        <v>0</v>
      </c>
      <c r="AC41" s="40">
        <f t="shared" ca="1" si="12"/>
        <v>0</v>
      </c>
      <c r="AD41" s="40">
        <f t="shared" ca="1" si="13"/>
        <v>0</v>
      </c>
      <c r="AE41" s="40">
        <f t="shared" ca="1" si="14"/>
        <v>0</v>
      </c>
      <c r="AF41" s="40">
        <f t="shared" ca="1" si="15"/>
        <v>0</v>
      </c>
      <c r="AG41" s="40">
        <f t="shared" si="16"/>
        <v>0</v>
      </c>
    </row>
    <row r="42" spans="1:33" x14ac:dyDescent="0.25">
      <c r="A42" s="61"/>
      <c r="B42" s="61"/>
      <c r="C42" s="61"/>
      <c r="D42" s="61"/>
      <c r="E42" s="61"/>
      <c r="F42" s="61"/>
      <c r="G42" s="66"/>
      <c r="H42" s="61"/>
      <c r="I42" s="44" t="str">
        <f t="shared" ca="1" si="0"/>
        <v/>
      </c>
      <c r="J42" s="62"/>
      <c r="K42" s="64"/>
      <c r="L42" s="61"/>
      <c r="M42" s="61"/>
      <c r="N42" s="45">
        <f t="shared" si="17"/>
        <v>0</v>
      </c>
      <c r="O42" s="43">
        <v>43647</v>
      </c>
      <c r="P42" s="40">
        <v>0</v>
      </c>
      <c r="Q42" s="40">
        <f t="shared" si="18"/>
        <v>0</v>
      </c>
      <c r="R42" s="40">
        <f t="shared" si="1"/>
        <v>0</v>
      </c>
      <c r="S42" s="40">
        <f t="shared" si="2"/>
        <v>0</v>
      </c>
      <c r="T42" s="40">
        <f t="shared" si="3"/>
        <v>0</v>
      </c>
      <c r="U42" s="40">
        <f t="shared" ca="1" si="4"/>
        <v>0</v>
      </c>
      <c r="V42" s="40">
        <f t="shared" ca="1" si="5"/>
        <v>0</v>
      </c>
      <c r="W42" s="40">
        <f t="shared" ca="1" si="6"/>
        <v>0</v>
      </c>
      <c r="X42" s="40">
        <f t="shared" ca="1" si="7"/>
        <v>0</v>
      </c>
      <c r="Y42" s="40">
        <f t="shared" ca="1" si="8"/>
        <v>0</v>
      </c>
      <c r="Z42" s="40">
        <f t="shared" ca="1" si="9"/>
        <v>0</v>
      </c>
      <c r="AA42" s="40">
        <f t="shared" si="10"/>
        <v>0</v>
      </c>
      <c r="AB42" s="40">
        <f t="shared" si="11"/>
        <v>0</v>
      </c>
      <c r="AC42" s="40">
        <f t="shared" ca="1" si="12"/>
        <v>0</v>
      </c>
      <c r="AD42" s="40">
        <f t="shared" ca="1" si="13"/>
        <v>0</v>
      </c>
      <c r="AE42" s="40">
        <f t="shared" ca="1" si="14"/>
        <v>0</v>
      </c>
      <c r="AF42" s="40">
        <f t="shared" ca="1" si="15"/>
        <v>0</v>
      </c>
      <c r="AG42" s="40">
        <f t="shared" si="16"/>
        <v>0</v>
      </c>
    </row>
    <row r="43" spans="1:33" x14ac:dyDescent="0.25">
      <c r="A43" s="61"/>
      <c r="B43" s="61"/>
      <c r="C43" s="61"/>
      <c r="D43" s="61"/>
      <c r="E43" s="61"/>
      <c r="F43" s="61"/>
      <c r="G43" s="66"/>
      <c r="H43" s="61"/>
      <c r="I43" s="44" t="str">
        <f t="shared" ca="1" si="0"/>
        <v/>
      </c>
      <c r="J43" s="62"/>
      <c r="K43" s="64"/>
      <c r="L43" s="61"/>
      <c r="M43" s="61"/>
      <c r="N43" s="45">
        <f t="shared" si="17"/>
        <v>0</v>
      </c>
      <c r="O43" s="43">
        <v>43647</v>
      </c>
      <c r="P43" s="40">
        <v>0</v>
      </c>
      <c r="Q43" s="40">
        <f t="shared" si="18"/>
        <v>0</v>
      </c>
      <c r="R43" s="40">
        <f t="shared" si="1"/>
        <v>0</v>
      </c>
      <c r="S43" s="40">
        <f t="shared" si="2"/>
        <v>0</v>
      </c>
      <c r="T43" s="40">
        <f t="shared" si="3"/>
        <v>0</v>
      </c>
      <c r="U43" s="40">
        <f t="shared" ca="1" si="4"/>
        <v>0</v>
      </c>
      <c r="V43" s="40">
        <f t="shared" ca="1" si="5"/>
        <v>0</v>
      </c>
      <c r="W43" s="40">
        <f t="shared" ca="1" si="6"/>
        <v>0</v>
      </c>
      <c r="X43" s="40">
        <f t="shared" ca="1" si="7"/>
        <v>0</v>
      </c>
      <c r="Y43" s="40">
        <f t="shared" ca="1" si="8"/>
        <v>0</v>
      </c>
      <c r="Z43" s="40">
        <f t="shared" ca="1" si="9"/>
        <v>0</v>
      </c>
      <c r="AA43" s="40">
        <f t="shared" si="10"/>
        <v>0</v>
      </c>
      <c r="AB43" s="40">
        <f t="shared" si="11"/>
        <v>0</v>
      </c>
      <c r="AC43" s="40">
        <f t="shared" ca="1" si="12"/>
        <v>0</v>
      </c>
      <c r="AD43" s="40">
        <f t="shared" ca="1" si="13"/>
        <v>0</v>
      </c>
      <c r="AE43" s="40">
        <f t="shared" ca="1" si="14"/>
        <v>0</v>
      </c>
      <c r="AF43" s="40">
        <f t="shared" ca="1" si="15"/>
        <v>0</v>
      </c>
      <c r="AG43" s="40">
        <f t="shared" si="16"/>
        <v>0</v>
      </c>
    </row>
    <row r="44" spans="1:33" x14ac:dyDescent="0.25">
      <c r="A44" s="61"/>
      <c r="B44" s="61"/>
      <c r="C44" s="61"/>
      <c r="D44" s="61"/>
      <c r="E44" s="61"/>
      <c r="F44" s="61"/>
      <c r="G44" s="66"/>
      <c r="H44" s="61"/>
      <c r="I44" s="44" t="str">
        <f t="shared" ca="1" si="0"/>
        <v/>
      </c>
      <c r="J44" s="62"/>
      <c r="K44" s="63"/>
      <c r="L44" s="61"/>
      <c r="M44" s="61"/>
      <c r="N44" s="45">
        <f t="shared" si="17"/>
        <v>0</v>
      </c>
      <c r="O44" s="43">
        <v>43647</v>
      </c>
      <c r="P44" s="40">
        <v>0</v>
      </c>
      <c r="Q44" s="40">
        <f t="shared" si="18"/>
        <v>0</v>
      </c>
      <c r="R44" s="40">
        <f t="shared" si="1"/>
        <v>0</v>
      </c>
      <c r="S44" s="40">
        <f t="shared" si="2"/>
        <v>0</v>
      </c>
      <c r="T44" s="40">
        <f t="shared" si="3"/>
        <v>0</v>
      </c>
      <c r="U44" s="40">
        <f t="shared" ca="1" si="4"/>
        <v>0</v>
      </c>
      <c r="V44" s="40">
        <f t="shared" ca="1" si="5"/>
        <v>0</v>
      </c>
      <c r="W44" s="40">
        <f t="shared" ca="1" si="6"/>
        <v>0</v>
      </c>
      <c r="X44" s="40">
        <f t="shared" ca="1" si="7"/>
        <v>0</v>
      </c>
      <c r="Y44" s="40">
        <f t="shared" ca="1" si="8"/>
        <v>0</v>
      </c>
      <c r="Z44" s="40">
        <f t="shared" ca="1" si="9"/>
        <v>0</v>
      </c>
      <c r="AA44" s="40">
        <f t="shared" si="10"/>
        <v>0</v>
      </c>
      <c r="AB44" s="40">
        <f t="shared" si="11"/>
        <v>0</v>
      </c>
      <c r="AC44" s="40">
        <f t="shared" ca="1" si="12"/>
        <v>0</v>
      </c>
      <c r="AD44" s="40">
        <f t="shared" ca="1" si="13"/>
        <v>0</v>
      </c>
      <c r="AE44" s="40">
        <f t="shared" ca="1" si="14"/>
        <v>0</v>
      </c>
      <c r="AF44" s="40">
        <f t="shared" ca="1" si="15"/>
        <v>0</v>
      </c>
      <c r="AG44" s="40">
        <f t="shared" si="16"/>
        <v>0</v>
      </c>
    </row>
    <row r="45" spans="1:33" x14ac:dyDescent="0.25">
      <c r="A45" s="61"/>
      <c r="B45" s="61"/>
      <c r="C45" s="61"/>
      <c r="D45" s="61"/>
      <c r="E45" s="61"/>
      <c r="F45" s="61"/>
      <c r="G45" s="66"/>
      <c r="H45" s="61"/>
      <c r="I45" s="44" t="str">
        <f t="shared" ca="1" si="0"/>
        <v/>
      </c>
      <c r="J45" s="62"/>
      <c r="K45" s="64"/>
      <c r="L45" s="61"/>
      <c r="M45" s="61"/>
      <c r="N45" s="45">
        <f t="shared" si="17"/>
        <v>0</v>
      </c>
      <c r="O45" s="43">
        <v>43647</v>
      </c>
      <c r="P45" s="40">
        <v>0</v>
      </c>
      <c r="Q45" s="40">
        <f t="shared" si="18"/>
        <v>0</v>
      </c>
      <c r="R45" s="40">
        <f t="shared" si="1"/>
        <v>0</v>
      </c>
      <c r="S45" s="40">
        <f t="shared" si="2"/>
        <v>0</v>
      </c>
      <c r="T45" s="40">
        <f t="shared" si="3"/>
        <v>0</v>
      </c>
      <c r="U45" s="40">
        <f t="shared" ca="1" si="4"/>
        <v>0</v>
      </c>
      <c r="V45" s="40">
        <f t="shared" ca="1" si="5"/>
        <v>0</v>
      </c>
      <c r="W45" s="40">
        <f t="shared" ca="1" si="6"/>
        <v>0</v>
      </c>
      <c r="X45" s="40">
        <f t="shared" ca="1" si="7"/>
        <v>0</v>
      </c>
      <c r="Y45" s="40">
        <f t="shared" ca="1" si="8"/>
        <v>0</v>
      </c>
      <c r="Z45" s="40">
        <f t="shared" ca="1" si="9"/>
        <v>0</v>
      </c>
      <c r="AA45" s="40">
        <f t="shared" si="10"/>
        <v>0</v>
      </c>
      <c r="AB45" s="40">
        <f t="shared" si="11"/>
        <v>0</v>
      </c>
      <c r="AC45" s="40">
        <f t="shared" ca="1" si="12"/>
        <v>0</v>
      </c>
      <c r="AD45" s="40">
        <f t="shared" ca="1" si="13"/>
        <v>0</v>
      </c>
      <c r="AE45" s="40">
        <f t="shared" ca="1" si="14"/>
        <v>0</v>
      </c>
      <c r="AF45" s="40">
        <f t="shared" ca="1" si="15"/>
        <v>0</v>
      </c>
      <c r="AG45" s="40">
        <f t="shared" si="16"/>
        <v>0</v>
      </c>
    </row>
    <row r="46" spans="1:33" x14ac:dyDescent="0.25">
      <c r="A46" s="61"/>
      <c r="B46" s="61"/>
      <c r="C46" s="61"/>
      <c r="D46" s="61"/>
      <c r="E46" s="61"/>
      <c r="F46" s="61"/>
      <c r="G46" s="66"/>
      <c r="H46" s="61"/>
      <c r="I46" s="44" t="str">
        <f t="shared" ca="1" si="0"/>
        <v/>
      </c>
      <c r="J46" s="62"/>
      <c r="K46" s="64"/>
      <c r="L46" s="61"/>
      <c r="M46" s="61"/>
      <c r="N46" s="45">
        <f t="shared" si="17"/>
        <v>0</v>
      </c>
      <c r="O46" s="43">
        <v>43647</v>
      </c>
      <c r="P46" s="40">
        <v>0</v>
      </c>
      <c r="Q46" s="40">
        <f t="shared" si="18"/>
        <v>0</v>
      </c>
      <c r="R46" s="40">
        <f t="shared" si="1"/>
        <v>0</v>
      </c>
      <c r="S46" s="40">
        <f t="shared" si="2"/>
        <v>0</v>
      </c>
      <c r="T46" s="40">
        <f t="shared" si="3"/>
        <v>0</v>
      </c>
      <c r="U46" s="40">
        <f t="shared" ca="1" si="4"/>
        <v>0</v>
      </c>
      <c r="V46" s="40">
        <f t="shared" ca="1" si="5"/>
        <v>0</v>
      </c>
      <c r="W46" s="40">
        <f t="shared" ca="1" si="6"/>
        <v>0</v>
      </c>
      <c r="X46" s="40">
        <f t="shared" ca="1" si="7"/>
        <v>0</v>
      </c>
      <c r="Y46" s="40">
        <f t="shared" ca="1" si="8"/>
        <v>0</v>
      </c>
      <c r="Z46" s="40">
        <f t="shared" ca="1" si="9"/>
        <v>0</v>
      </c>
      <c r="AA46" s="40">
        <f t="shared" si="10"/>
        <v>0</v>
      </c>
      <c r="AB46" s="40">
        <f t="shared" si="11"/>
        <v>0</v>
      </c>
      <c r="AC46" s="40">
        <f t="shared" ca="1" si="12"/>
        <v>0</v>
      </c>
      <c r="AD46" s="40">
        <f t="shared" ca="1" si="13"/>
        <v>0</v>
      </c>
      <c r="AE46" s="40">
        <f t="shared" ca="1" si="14"/>
        <v>0</v>
      </c>
      <c r="AF46" s="40">
        <f t="shared" ca="1" si="15"/>
        <v>0</v>
      </c>
      <c r="AG46" s="40">
        <f t="shared" si="16"/>
        <v>0</v>
      </c>
    </row>
    <row r="47" spans="1:33" x14ac:dyDescent="0.25">
      <c r="A47" s="61"/>
      <c r="B47" s="61"/>
      <c r="C47" s="61"/>
      <c r="D47" s="61"/>
      <c r="E47" s="61"/>
      <c r="F47" s="61"/>
      <c r="G47" s="66"/>
      <c r="H47" s="61"/>
      <c r="I47" s="44" t="str">
        <f t="shared" ca="1" si="0"/>
        <v/>
      </c>
      <c r="J47" s="62"/>
      <c r="K47" s="64"/>
      <c r="L47" s="61"/>
      <c r="M47" s="61"/>
      <c r="N47" s="45">
        <f t="shared" si="17"/>
        <v>0</v>
      </c>
      <c r="O47" s="43">
        <v>43647</v>
      </c>
      <c r="P47" s="40">
        <v>0</v>
      </c>
      <c r="Q47" s="40">
        <f t="shared" si="18"/>
        <v>0</v>
      </c>
      <c r="R47" s="40">
        <f t="shared" si="1"/>
        <v>0</v>
      </c>
      <c r="S47" s="40">
        <f t="shared" si="2"/>
        <v>0</v>
      </c>
      <c r="T47" s="40">
        <f t="shared" si="3"/>
        <v>0</v>
      </c>
      <c r="U47" s="40">
        <f t="shared" ca="1" si="4"/>
        <v>0</v>
      </c>
      <c r="V47" s="40">
        <f t="shared" ca="1" si="5"/>
        <v>0</v>
      </c>
      <c r="W47" s="40">
        <f t="shared" ca="1" si="6"/>
        <v>0</v>
      </c>
      <c r="X47" s="40">
        <f t="shared" ca="1" si="7"/>
        <v>0</v>
      </c>
      <c r="Y47" s="40">
        <f t="shared" ca="1" si="8"/>
        <v>0</v>
      </c>
      <c r="Z47" s="40">
        <f t="shared" ca="1" si="9"/>
        <v>0</v>
      </c>
      <c r="AA47" s="40">
        <f t="shared" si="10"/>
        <v>0</v>
      </c>
      <c r="AB47" s="40">
        <f t="shared" si="11"/>
        <v>0</v>
      </c>
      <c r="AC47" s="40">
        <f t="shared" ca="1" si="12"/>
        <v>0</v>
      </c>
      <c r="AD47" s="40">
        <f t="shared" ca="1" si="13"/>
        <v>0</v>
      </c>
      <c r="AE47" s="40">
        <f t="shared" ca="1" si="14"/>
        <v>0</v>
      </c>
      <c r="AF47" s="40">
        <f t="shared" ca="1" si="15"/>
        <v>0</v>
      </c>
      <c r="AG47" s="40">
        <f t="shared" si="16"/>
        <v>0</v>
      </c>
    </row>
    <row r="48" spans="1:33" x14ac:dyDescent="0.25">
      <c r="A48" s="61"/>
      <c r="B48" s="61"/>
      <c r="C48" s="61"/>
      <c r="D48" s="61"/>
      <c r="E48" s="61"/>
      <c r="F48" s="61"/>
      <c r="G48" s="66"/>
      <c r="H48" s="61"/>
      <c r="I48" s="44" t="str">
        <f t="shared" ca="1" si="0"/>
        <v/>
      </c>
      <c r="J48" s="62"/>
      <c r="K48" s="64"/>
      <c r="L48" s="61"/>
      <c r="M48" s="61"/>
      <c r="N48" s="45">
        <f t="shared" si="17"/>
        <v>0</v>
      </c>
      <c r="O48" s="43">
        <v>43647</v>
      </c>
      <c r="P48" s="40">
        <v>0</v>
      </c>
      <c r="Q48" s="40">
        <f t="shared" si="18"/>
        <v>0</v>
      </c>
      <c r="R48" s="40">
        <f t="shared" si="1"/>
        <v>0</v>
      </c>
      <c r="S48" s="40">
        <f t="shared" si="2"/>
        <v>0</v>
      </c>
      <c r="T48" s="40">
        <f t="shared" si="3"/>
        <v>0</v>
      </c>
      <c r="U48" s="40">
        <f t="shared" ca="1" si="4"/>
        <v>0</v>
      </c>
      <c r="V48" s="40">
        <f t="shared" ca="1" si="5"/>
        <v>0</v>
      </c>
      <c r="W48" s="40">
        <f t="shared" ca="1" si="6"/>
        <v>0</v>
      </c>
      <c r="X48" s="40">
        <f t="shared" ca="1" si="7"/>
        <v>0</v>
      </c>
      <c r="Y48" s="40">
        <f t="shared" ca="1" si="8"/>
        <v>0</v>
      </c>
      <c r="Z48" s="40">
        <f t="shared" ca="1" si="9"/>
        <v>0</v>
      </c>
      <c r="AA48" s="40">
        <f t="shared" si="10"/>
        <v>0</v>
      </c>
      <c r="AB48" s="40">
        <f t="shared" si="11"/>
        <v>0</v>
      </c>
      <c r="AC48" s="40">
        <f t="shared" ca="1" si="12"/>
        <v>0</v>
      </c>
      <c r="AD48" s="40">
        <f t="shared" ca="1" si="13"/>
        <v>0</v>
      </c>
      <c r="AE48" s="40">
        <f t="shared" ca="1" si="14"/>
        <v>0</v>
      </c>
      <c r="AF48" s="40">
        <f t="shared" ca="1" si="15"/>
        <v>0</v>
      </c>
      <c r="AG48" s="40">
        <f t="shared" si="16"/>
        <v>0</v>
      </c>
    </row>
    <row r="49" spans="1:33" x14ac:dyDescent="0.25">
      <c r="A49" s="61"/>
      <c r="B49" s="61"/>
      <c r="C49" s="61"/>
      <c r="D49" s="61"/>
      <c r="E49" s="61"/>
      <c r="F49" s="61"/>
      <c r="G49" s="66"/>
      <c r="H49" s="61"/>
      <c r="I49" s="44" t="str">
        <f t="shared" ca="1" si="0"/>
        <v/>
      </c>
      <c r="J49" s="62"/>
      <c r="K49" s="64"/>
      <c r="L49" s="61"/>
      <c r="M49" s="61"/>
      <c r="N49" s="45">
        <f t="shared" si="17"/>
        <v>0</v>
      </c>
      <c r="O49" s="43">
        <v>43647</v>
      </c>
      <c r="P49" s="40">
        <v>0</v>
      </c>
      <c r="Q49" s="40">
        <f t="shared" si="18"/>
        <v>0</v>
      </c>
      <c r="R49" s="40">
        <f t="shared" si="1"/>
        <v>0</v>
      </c>
      <c r="S49" s="40">
        <f t="shared" si="2"/>
        <v>0</v>
      </c>
      <c r="T49" s="40">
        <f t="shared" si="3"/>
        <v>0</v>
      </c>
      <c r="U49" s="40">
        <f t="shared" ca="1" si="4"/>
        <v>0</v>
      </c>
      <c r="V49" s="40">
        <f t="shared" ca="1" si="5"/>
        <v>0</v>
      </c>
      <c r="W49" s="40">
        <f t="shared" ca="1" si="6"/>
        <v>0</v>
      </c>
      <c r="X49" s="40">
        <f t="shared" ca="1" si="7"/>
        <v>0</v>
      </c>
      <c r="Y49" s="40">
        <f t="shared" ca="1" si="8"/>
        <v>0</v>
      </c>
      <c r="Z49" s="40">
        <f t="shared" ca="1" si="9"/>
        <v>0</v>
      </c>
      <c r="AA49" s="40">
        <f t="shared" si="10"/>
        <v>0</v>
      </c>
      <c r="AB49" s="40">
        <f t="shared" si="11"/>
        <v>0</v>
      </c>
      <c r="AC49" s="40">
        <f t="shared" ca="1" si="12"/>
        <v>0</v>
      </c>
      <c r="AD49" s="40">
        <f t="shared" ca="1" si="13"/>
        <v>0</v>
      </c>
      <c r="AE49" s="40">
        <f t="shared" ca="1" si="14"/>
        <v>0</v>
      </c>
      <c r="AF49" s="40">
        <f t="shared" ca="1" si="15"/>
        <v>0</v>
      </c>
      <c r="AG49" s="40">
        <f t="shared" si="16"/>
        <v>0</v>
      </c>
    </row>
    <row r="50" spans="1:33" x14ac:dyDescent="0.25">
      <c r="A50" s="61"/>
      <c r="B50" s="61"/>
      <c r="C50" s="61"/>
      <c r="D50" s="61"/>
      <c r="E50" s="61"/>
      <c r="F50" s="61"/>
      <c r="G50" s="66"/>
      <c r="H50" s="61"/>
      <c r="I50" s="44" t="str">
        <f t="shared" ca="1" si="0"/>
        <v/>
      </c>
      <c r="J50" s="62"/>
      <c r="K50" s="64"/>
      <c r="L50" s="61"/>
      <c r="M50" s="61"/>
      <c r="N50" s="45">
        <f t="shared" si="17"/>
        <v>0</v>
      </c>
      <c r="O50" s="43">
        <v>43647</v>
      </c>
      <c r="P50" s="40">
        <v>0</v>
      </c>
      <c r="Q50" s="40">
        <f t="shared" si="18"/>
        <v>0</v>
      </c>
      <c r="R50" s="40">
        <f t="shared" si="1"/>
        <v>0</v>
      </c>
      <c r="S50" s="40">
        <f t="shared" si="2"/>
        <v>0</v>
      </c>
      <c r="T50" s="40">
        <f t="shared" si="3"/>
        <v>0</v>
      </c>
      <c r="U50" s="40">
        <f t="shared" ca="1" si="4"/>
        <v>0</v>
      </c>
      <c r="V50" s="40">
        <f t="shared" ca="1" si="5"/>
        <v>0</v>
      </c>
      <c r="W50" s="40">
        <f t="shared" ca="1" si="6"/>
        <v>0</v>
      </c>
      <c r="X50" s="40">
        <f t="shared" ca="1" si="7"/>
        <v>0</v>
      </c>
      <c r="Y50" s="40">
        <f t="shared" ca="1" si="8"/>
        <v>0</v>
      </c>
      <c r="Z50" s="40">
        <f t="shared" ca="1" si="9"/>
        <v>0</v>
      </c>
      <c r="AA50" s="40">
        <f t="shared" si="10"/>
        <v>0</v>
      </c>
      <c r="AB50" s="40">
        <f t="shared" si="11"/>
        <v>0</v>
      </c>
      <c r="AC50" s="40">
        <f t="shared" ca="1" si="12"/>
        <v>0</v>
      </c>
      <c r="AD50" s="40">
        <f t="shared" ca="1" si="13"/>
        <v>0</v>
      </c>
      <c r="AE50" s="40">
        <f t="shared" ca="1" si="14"/>
        <v>0</v>
      </c>
      <c r="AF50" s="40">
        <f t="shared" ca="1" si="15"/>
        <v>0</v>
      </c>
      <c r="AG50" s="40">
        <f t="shared" si="16"/>
        <v>0</v>
      </c>
    </row>
    <row r="51" spans="1:33" x14ac:dyDescent="0.25">
      <c r="A51" s="61"/>
      <c r="B51" s="61"/>
      <c r="C51" s="61"/>
      <c r="D51" s="61"/>
      <c r="E51" s="61"/>
      <c r="F51" s="61"/>
      <c r="G51" s="66"/>
      <c r="H51" s="61"/>
      <c r="I51" s="44" t="str">
        <f t="shared" ca="1" si="0"/>
        <v/>
      </c>
      <c r="J51" s="62"/>
      <c r="K51" s="64"/>
      <c r="L51" s="61"/>
      <c r="M51" s="61"/>
      <c r="N51" s="45">
        <f t="shared" si="17"/>
        <v>0</v>
      </c>
      <c r="O51" s="43">
        <v>43647</v>
      </c>
      <c r="P51" s="40">
        <v>0</v>
      </c>
      <c r="Q51" s="40">
        <f t="shared" si="18"/>
        <v>0</v>
      </c>
      <c r="R51" s="40">
        <f t="shared" si="1"/>
        <v>0</v>
      </c>
      <c r="S51" s="40">
        <f t="shared" si="2"/>
        <v>0</v>
      </c>
      <c r="T51" s="40">
        <f t="shared" si="3"/>
        <v>0</v>
      </c>
      <c r="U51" s="40">
        <f t="shared" ca="1" si="4"/>
        <v>0</v>
      </c>
      <c r="V51" s="40">
        <f t="shared" ca="1" si="5"/>
        <v>0</v>
      </c>
      <c r="W51" s="40">
        <f t="shared" ca="1" si="6"/>
        <v>0</v>
      </c>
      <c r="X51" s="40">
        <f t="shared" ca="1" si="7"/>
        <v>0</v>
      </c>
      <c r="Y51" s="40">
        <f t="shared" ca="1" si="8"/>
        <v>0</v>
      </c>
      <c r="Z51" s="40">
        <f t="shared" ca="1" si="9"/>
        <v>0</v>
      </c>
      <c r="AA51" s="40">
        <f t="shared" si="10"/>
        <v>0</v>
      </c>
      <c r="AB51" s="40">
        <f t="shared" si="11"/>
        <v>0</v>
      </c>
      <c r="AC51" s="40">
        <f t="shared" ca="1" si="12"/>
        <v>0</v>
      </c>
      <c r="AD51" s="40">
        <f t="shared" ca="1" si="13"/>
        <v>0</v>
      </c>
      <c r="AE51" s="40">
        <f t="shared" ca="1" si="14"/>
        <v>0</v>
      </c>
      <c r="AF51" s="40">
        <f t="shared" ca="1" si="15"/>
        <v>0</v>
      </c>
      <c r="AG51" s="40">
        <f t="shared" si="16"/>
        <v>0</v>
      </c>
    </row>
    <row r="52" spans="1:33" x14ac:dyDescent="0.25">
      <c r="A52" s="61"/>
      <c r="B52" s="61"/>
      <c r="C52" s="61"/>
      <c r="D52" s="61"/>
      <c r="E52" s="61"/>
      <c r="F52" s="61"/>
      <c r="G52" s="66"/>
      <c r="H52" s="61"/>
      <c r="I52" s="44" t="str">
        <f t="shared" ca="1" si="0"/>
        <v/>
      </c>
      <c r="J52" s="62"/>
      <c r="K52" s="64"/>
      <c r="L52" s="61"/>
      <c r="M52" s="61"/>
      <c r="N52" s="45">
        <f t="shared" si="17"/>
        <v>0</v>
      </c>
      <c r="O52" s="43">
        <v>43647</v>
      </c>
      <c r="P52" s="40">
        <v>0</v>
      </c>
      <c r="Q52" s="40">
        <f t="shared" si="18"/>
        <v>0</v>
      </c>
      <c r="R52" s="40">
        <f t="shared" si="1"/>
        <v>0</v>
      </c>
      <c r="S52" s="40">
        <f t="shared" si="2"/>
        <v>0</v>
      </c>
      <c r="T52" s="40">
        <f t="shared" si="3"/>
        <v>0</v>
      </c>
      <c r="U52" s="40">
        <f t="shared" ca="1" si="4"/>
        <v>0</v>
      </c>
      <c r="V52" s="40">
        <f t="shared" ca="1" si="5"/>
        <v>0</v>
      </c>
      <c r="W52" s="40">
        <f t="shared" ca="1" si="6"/>
        <v>0</v>
      </c>
      <c r="X52" s="40">
        <f t="shared" ca="1" si="7"/>
        <v>0</v>
      </c>
      <c r="Y52" s="40">
        <f t="shared" ca="1" si="8"/>
        <v>0</v>
      </c>
      <c r="Z52" s="40">
        <f t="shared" ca="1" si="9"/>
        <v>0</v>
      </c>
      <c r="AA52" s="40">
        <f t="shared" si="10"/>
        <v>0</v>
      </c>
      <c r="AB52" s="40">
        <f t="shared" si="11"/>
        <v>0</v>
      </c>
      <c r="AC52" s="40">
        <f t="shared" ca="1" si="12"/>
        <v>0</v>
      </c>
      <c r="AD52" s="40">
        <f t="shared" ca="1" si="13"/>
        <v>0</v>
      </c>
      <c r="AE52" s="40">
        <f t="shared" ca="1" si="14"/>
        <v>0</v>
      </c>
      <c r="AF52" s="40">
        <f t="shared" ca="1" si="15"/>
        <v>0</v>
      </c>
      <c r="AG52" s="40">
        <f t="shared" si="16"/>
        <v>0</v>
      </c>
    </row>
    <row r="53" spans="1:33" x14ac:dyDescent="0.25">
      <c r="A53" s="61"/>
      <c r="B53" s="61"/>
      <c r="C53" s="61"/>
      <c r="D53" s="61"/>
      <c r="E53" s="61"/>
      <c r="F53" s="61"/>
      <c r="G53" s="66"/>
      <c r="H53" s="61"/>
      <c r="I53" s="44" t="str">
        <f t="shared" ca="1" si="0"/>
        <v/>
      </c>
      <c r="J53" s="62"/>
      <c r="K53" s="64"/>
      <c r="L53" s="61"/>
      <c r="M53" s="61"/>
      <c r="N53" s="45">
        <f t="shared" si="17"/>
        <v>0</v>
      </c>
      <c r="O53" s="43">
        <v>43647</v>
      </c>
      <c r="P53" s="40">
        <v>0</v>
      </c>
      <c r="Q53" s="40">
        <f t="shared" si="18"/>
        <v>0</v>
      </c>
      <c r="R53" s="40">
        <f t="shared" si="1"/>
        <v>0</v>
      </c>
      <c r="S53" s="40">
        <f t="shared" si="2"/>
        <v>0</v>
      </c>
      <c r="T53" s="40">
        <f t="shared" si="3"/>
        <v>0</v>
      </c>
      <c r="U53" s="40">
        <f t="shared" ca="1" si="4"/>
        <v>0</v>
      </c>
      <c r="V53" s="40">
        <f t="shared" ca="1" si="5"/>
        <v>0</v>
      </c>
      <c r="W53" s="40">
        <f t="shared" ca="1" si="6"/>
        <v>0</v>
      </c>
      <c r="X53" s="40">
        <f t="shared" ca="1" si="7"/>
        <v>0</v>
      </c>
      <c r="Y53" s="40">
        <f t="shared" ca="1" si="8"/>
        <v>0</v>
      </c>
      <c r="Z53" s="40">
        <f t="shared" ca="1" si="9"/>
        <v>0</v>
      </c>
      <c r="AA53" s="40">
        <f t="shared" si="10"/>
        <v>0</v>
      </c>
      <c r="AB53" s="40">
        <f t="shared" si="11"/>
        <v>0</v>
      </c>
      <c r="AC53" s="40">
        <f t="shared" ca="1" si="12"/>
        <v>0</v>
      </c>
      <c r="AD53" s="40">
        <f t="shared" ca="1" si="13"/>
        <v>0</v>
      </c>
      <c r="AE53" s="40">
        <f t="shared" ca="1" si="14"/>
        <v>0</v>
      </c>
      <c r="AF53" s="40">
        <f t="shared" ca="1" si="15"/>
        <v>0</v>
      </c>
      <c r="AG53" s="40">
        <f t="shared" si="16"/>
        <v>0</v>
      </c>
    </row>
    <row r="54" spans="1:33" x14ac:dyDescent="0.25">
      <c r="A54" s="61"/>
      <c r="B54" s="61"/>
      <c r="C54" s="61"/>
      <c r="D54" s="61"/>
      <c r="E54" s="61"/>
      <c r="F54" s="61"/>
      <c r="G54" s="66"/>
      <c r="H54" s="61"/>
      <c r="I54" s="44" t="str">
        <f t="shared" ca="1" si="0"/>
        <v/>
      </c>
      <c r="J54" s="62"/>
      <c r="K54" s="64"/>
      <c r="L54" s="61"/>
      <c r="M54" s="61"/>
      <c r="N54" s="45">
        <f t="shared" si="17"/>
        <v>0</v>
      </c>
      <c r="O54" s="43">
        <v>43647</v>
      </c>
      <c r="P54" s="40">
        <v>0</v>
      </c>
      <c r="Q54" s="40">
        <f t="shared" si="18"/>
        <v>0</v>
      </c>
      <c r="R54" s="40">
        <f t="shared" si="1"/>
        <v>0</v>
      </c>
      <c r="S54" s="40">
        <f t="shared" si="2"/>
        <v>0</v>
      </c>
      <c r="T54" s="40">
        <f t="shared" si="3"/>
        <v>0</v>
      </c>
      <c r="U54" s="40">
        <f t="shared" ca="1" si="4"/>
        <v>0</v>
      </c>
      <c r="V54" s="40">
        <f t="shared" ca="1" si="5"/>
        <v>0</v>
      </c>
      <c r="W54" s="40">
        <f t="shared" ca="1" si="6"/>
        <v>0</v>
      </c>
      <c r="X54" s="40">
        <f t="shared" ca="1" si="7"/>
        <v>0</v>
      </c>
      <c r="Y54" s="40">
        <f t="shared" ca="1" si="8"/>
        <v>0</v>
      </c>
      <c r="Z54" s="40">
        <f t="shared" ca="1" si="9"/>
        <v>0</v>
      </c>
      <c r="AA54" s="40">
        <f t="shared" si="10"/>
        <v>0</v>
      </c>
      <c r="AB54" s="40">
        <f t="shared" si="11"/>
        <v>0</v>
      </c>
      <c r="AC54" s="40">
        <f t="shared" ca="1" si="12"/>
        <v>0</v>
      </c>
      <c r="AD54" s="40">
        <f t="shared" ca="1" si="13"/>
        <v>0</v>
      </c>
      <c r="AE54" s="40">
        <f t="shared" ca="1" si="14"/>
        <v>0</v>
      </c>
      <c r="AF54" s="40">
        <f t="shared" ca="1" si="15"/>
        <v>0</v>
      </c>
      <c r="AG54" s="40">
        <f t="shared" si="16"/>
        <v>0</v>
      </c>
    </row>
    <row r="55" spans="1:33" x14ac:dyDescent="0.25">
      <c r="A55" s="61"/>
      <c r="B55" s="61"/>
      <c r="C55" s="61"/>
      <c r="D55" s="61"/>
      <c r="E55" s="61"/>
      <c r="F55" s="61"/>
      <c r="G55" s="66"/>
      <c r="H55" s="61"/>
      <c r="I55" s="44" t="str">
        <f t="shared" ca="1" si="0"/>
        <v/>
      </c>
      <c r="J55" s="62"/>
      <c r="K55" s="64"/>
      <c r="L55" s="61"/>
      <c r="M55" s="61"/>
      <c r="N55" s="45">
        <f t="shared" si="17"/>
        <v>0</v>
      </c>
      <c r="O55" s="43">
        <v>43647</v>
      </c>
      <c r="P55" s="40">
        <v>0</v>
      </c>
      <c r="Q55" s="40">
        <f t="shared" si="18"/>
        <v>0</v>
      </c>
      <c r="R55" s="40">
        <f t="shared" si="1"/>
        <v>0</v>
      </c>
      <c r="S55" s="40">
        <f t="shared" si="2"/>
        <v>0</v>
      </c>
      <c r="T55" s="40">
        <f t="shared" si="3"/>
        <v>0</v>
      </c>
      <c r="U55" s="40">
        <f t="shared" ca="1" si="4"/>
        <v>0</v>
      </c>
      <c r="V55" s="40">
        <f t="shared" ca="1" si="5"/>
        <v>0</v>
      </c>
      <c r="W55" s="40">
        <f t="shared" ca="1" si="6"/>
        <v>0</v>
      </c>
      <c r="X55" s="40">
        <f t="shared" ca="1" si="7"/>
        <v>0</v>
      </c>
      <c r="Y55" s="40">
        <f t="shared" ca="1" si="8"/>
        <v>0</v>
      </c>
      <c r="Z55" s="40">
        <f t="shared" ca="1" si="9"/>
        <v>0</v>
      </c>
      <c r="AA55" s="40">
        <f t="shared" si="10"/>
        <v>0</v>
      </c>
      <c r="AB55" s="40">
        <f t="shared" si="11"/>
        <v>0</v>
      </c>
      <c r="AC55" s="40">
        <f t="shared" ca="1" si="12"/>
        <v>0</v>
      </c>
      <c r="AD55" s="40">
        <f t="shared" ca="1" si="13"/>
        <v>0</v>
      </c>
      <c r="AE55" s="40">
        <f t="shared" ca="1" si="14"/>
        <v>0</v>
      </c>
      <c r="AF55" s="40">
        <f t="shared" ca="1" si="15"/>
        <v>0</v>
      </c>
      <c r="AG55" s="40">
        <f t="shared" si="16"/>
        <v>0</v>
      </c>
    </row>
    <row r="56" spans="1:33" x14ac:dyDescent="0.25">
      <c r="A56" s="61"/>
      <c r="B56" s="61"/>
      <c r="C56" s="61"/>
      <c r="D56" s="61"/>
      <c r="E56" s="61"/>
      <c r="F56" s="61"/>
      <c r="G56" s="66"/>
      <c r="H56" s="61"/>
      <c r="I56" s="44" t="str">
        <f t="shared" ca="1" si="0"/>
        <v/>
      </c>
      <c r="J56" s="62"/>
      <c r="K56" s="64"/>
      <c r="L56" s="61"/>
      <c r="M56" s="61"/>
      <c r="N56" s="45">
        <f t="shared" si="17"/>
        <v>0</v>
      </c>
      <c r="O56" s="43">
        <v>43647</v>
      </c>
      <c r="P56" s="40">
        <v>0</v>
      </c>
      <c r="Q56" s="40">
        <f t="shared" si="18"/>
        <v>0</v>
      </c>
      <c r="R56" s="40">
        <f t="shared" si="1"/>
        <v>0</v>
      </c>
      <c r="S56" s="40">
        <f t="shared" si="2"/>
        <v>0</v>
      </c>
      <c r="T56" s="40">
        <f t="shared" si="3"/>
        <v>0</v>
      </c>
      <c r="U56" s="40">
        <f t="shared" ca="1" si="4"/>
        <v>0</v>
      </c>
      <c r="V56" s="40">
        <f t="shared" ca="1" si="5"/>
        <v>0</v>
      </c>
      <c r="W56" s="40">
        <f t="shared" ca="1" si="6"/>
        <v>0</v>
      </c>
      <c r="X56" s="40">
        <f t="shared" ca="1" si="7"/>
        <v>0</v>
      </c>
      <c r="Y56" s="40">
        <f t="shared" ca="1" si="8"/>
        <v>0</v>
      </c>
      <c r="Z56" s="40">
        <f t="shared" ca="1" si="9"/>
        <v>0</v>
      </c>
      <c r="AA56" s="40">
        <f t="shared" si="10"/>
        <v>0</v>
      </c>
      <c r="AB56" s="40">
        <f t="shared" si="11"/>
        <v>0</v>
      </c>
      <c r="AC56" s="40">
        <f t="shared" ca="1" si="12"/>
        <v>0</v>
      </c>
      <c r="AD56" s="40">
        <f t="shared" ca="1" si="13"/>
        <v>0</v>
      </c>
      <c r="AE56" s="40">
        <f t="shared" ca="1" si="14"/>
        <v>0</v>
      </c>
      <c r="AF56" s="40">
        <f t="shared" ca="1" si="15"/>
        <v>0</v>
      </c>
      <c r="AG56" s="40">
        <f t="shared" si="16"/>
        <v>0</v>
      </c>
    </row>
    <row r="57" spans="1:33" x14ac:dyDescent="0.25">
      <c r="A57" s="61"/>
      <c r="B57" s="61"/>
      <c r="C57" s="61"/>
      <c r="D57" s="61"/>
      <c r="E57" s="61"/>
      <c r="F57" s="61"/>
      <c r="G57" s="66"/>
      <c r="H57" s="61"/>
      <c r="I57" s="44" t="str">
        <f t="shared" ca="1" si="0"/>
        <v/>
      </c>
      <c r="J57" s="62"/>
      <c r="K57" s="64"/>
      <c r="L57" s="61"/>
      <c r="M57" s="61"/>
      <c r="N57" s="45">
        <f t="shared" si="17"/>
        <v>0</v>
      </c>
      <c r="O57" s="43">
        <v>43647</v>
      </c>
      <c r="P57" s="40">
        <v>0</v>
      </c>
      <c r="Q57" s="40">
        <f t="shared" si="18"/>
        <v>0</v>
      </c>
      <c r="R57" s="40">
        <f t="shared" si="1"/>
        <v>0</v>
      </c>
      <c r="S57" s="40">
        <f t="shared" si="2"/>
        <v>0</v>
      </c>
      <c r="T57" s="40">
        <f t="shared" si="3"/>
        <v>0</v>
      </c>
      <c r="U57" s="40">
        <f t="shared" ca="1" si="4"/>
        <v>0</v>
      </c>
      <c r="V57" s="40">
        <f t="shared" ca="1" si="5"/>
        <v>0</v>
      </c>
      <c r="W57" s="40">
        <f t="shared" ca="1" si="6"/>
        <v>0</v>
      </c>
      <c r="X57" s="40">
        <f t="shared" ca="1" si="7"/>
        <v>0</v>
      </c>
      <c r="Y57" s="40">
        <f t="shared" ca="1" si="8"/>
        <v>0</v>
      </c>
      <c r="Z57" s="40">
        <f t="shared" ca="1" si="9"/>
        <v>0</v>
      </c>
      <c r="AA57" s="40">
        <f t="shared" si="10"/>
        <v>0</v>
      </c>
      <c r="AB57" s="40">
        <f t="shared" si="11"/>
        <v>0</v>
      </c>
      <c r="AC57" s="40">
        <f t="shared" ca="1" si="12"/>
        <v>0</v>
      </c>
      <c r="AD57" s="40">
        <f t="shared" ca="1" si="13"/>
        <v>0</v>
      </c>
      <c r="AE57" s="40">
        <f t="shared" ca="1" si="14"/>
        <v>0</v>
      </c>
      <c r="AF57" s="40">
        <f t="shared" ca="1" si="15"/>
        <v>0</v>
      </c>
      <c r="AG57" s="40">
        <f t="shared" si="16"/>
        <v>0</v>
      </c>
    </row>
    <row r="58" spans="1:33" x14ac:dyDescent="0.25">
      <c r="A58" s="61"/>
      <c r="B58" s="61"/>
      <c r="C58" s="61"/>
      <c r="D58" s="61"/>
      <c r="E58" s="61"/>
      <c r="F58" s="61"/>
      <c r="G58" s="66"/>
      <c r="H58" s="61"/>
      <c r="I58" s="44" t="str">
        <f t="shared" ca="1" si="0"/>
        <v/>
      </c>
      <c r="J58" s="62"/>
      <c r="K58" s="64"/>
      <c r="L58" s="61"/>
      <c r="M58" s="61"/>
      <c r="N58" s="45">
        <f t="shared" si="17"/>
        <v>0</v>
      </c>
      <c r="O58" s="43">
        <v>43647</v>
      </c>
      <c r="P58" s="40">
        <v>0</v>
      </c>
      <c r="Q58" s="40">
        <f t="shared" si="18"/>
        <v>0</v>
      </c>
      <c r="R58" s="40">
        <f t="shared" si="1"/>
        <v>0</v>
      </c>
      <c r="S58" s="40">
        <f t="shared" si="2"/>
        <v>0</v>
      </c>
      <c r="T58" s="40">
        <f t="shared" si="3"/>
        <v>0</v>
      </c>
      <c r="U58" s="40">
        <f t="shared" ca="1" si="4"/>
        <v>0</v>
      </c>
      <c r="V58" s="40">
        <f t="shared" ca="1" si="5"/>
        <v>0</v>
      </c>
      <c r="W58" s="40">
        <f t="shared" ca="1" si="6"/>
        <v>0</v>
      </c>
      <c r="X58" s="40">
        <f t="shared" ca="1" si="7"/>
        <v>0</v>
      </c>
      <c r="Y58" s="40">
        <f t="shared" ca="1" si="8"/>
        <v>0</v>
      </c>
      <c r="Z58" s="40">
        <f t="shared" ca="1" si="9"/>
        <v>0</v>
      </c>
      <c r="AA58" s="40">
        <f t="shared" si="10"/>
        <v>0</v>
      </c>
      <c r="AB58" s="40">
        <f t="shared" si="11"/>
        <v>0</v>
      </c>
      <c r="AC58" s="40">
        <f t="shared" ca="1" si="12"/>
        <v>0</v>
      </c>
      <c r="AD58" s="40">
        <f t="shared" ca="1" si="13"/>
        <v>0</v>
      </c>
      <c r="AE58" s="40">
        <f t="shared" ca="1" si="14"/>
        <v>0</v>
      </c>
      <c r="AF58" s="40">
        <f t="shared" ca="1" si="15"/>
        <v>0</v>
      </c>
      <c r="AG58" s="40">
        <f t="shared" si="16"/>
        <v>0</v>
      </c>
    </row>
    <row r="59" spans="1:33" x14ac:dyDescent="0.25">
      <c r="A59" s="61"/>
      <c r="B59" s="61"/>
      <c r="C59" s="61"/>
      <c r="D59" s="61"/>
      <c r="E59" s="61"/>
      <c r="F59" s="61"/>
      <c r="G59" s="66"/>
      <c r="H59" s="61"/>
      <c r="I59" s="44" t="str">
        <f t="shared" ca="1" si="0"/>
        <v/>
      </c>
      <c r="J59" s="62"/>
      <c r="K59" s="64"/>
      <c r="L59" s="61"/>
      <c r="M59" s="61"/>
      <c r="N59" s="45">
        <f t="shared" si="17"/>
        <v>0</v>
      </c>
      <c r="O59" s="43">
        <v>43647</v>
      </c>
      <c r="P59" s="40">
        <v>0</v>
      </c>
      <c r="Q59" s="40">
        <f t="shared" si="18"/>
        <v>0</v>
      </c>
      <c r="R59" s="40">
        <f t="shared" si="1"/>
        <v>0</v>
      </c>
      <c r="S59" s="40">
        <f t="shared" si="2"/>
        <v>0</v>
      </c>
      <c r="T59" s="40">
        <f t="shared" si="3"/>
        <v>0</v>
      </c>
      <c r="U59" s="40">
        <f t="shared" ca="1" si="4"/>
        <v>0</v>
      </c>
      <c r="V59" s="40">
        <f t="shared" ca="1" si="5"/>
        <v>0</v>
      </c>
      <c r="W59" s="40">
        <f t="shared" ca="1" si="6"/>
        <v>0</v>
      </c>
      <c r="X59" s="40">
        <f t="shared" ca="1" si="7"/>
        <v>0</v>
      </c>
      <c r="Y59" s="40">
        <f t="shared" ca="1" si="8"/>
        <v>0</v>
      </c>
      <c r="Z59" s="40">
        <f t="shared" ca="1" si="9"/>
        <v>0</v>
      </c>
      <c r="AA59" s="40">
        <f t="shared" si="10"/>
        <v>0</v>
      </c>
      <c r="AB59" s="40">
        <f t="shared" si="11"/>
        <v>0</v>
      </c>
      <c r="AC59" s="40">
        <f t="shared" ca="1" si="12"/>
        <v>0</v>
      </c>
      <c r="AD59" s="40">
        <f t="shared" ca="1" si="13"/>
        <v>0</v>
      </c>
      <c r="AE59" s="40">
        <f t="shared" ca="1" si="14"/>
        <v>0</v>
      </c>
      <c r="AF59" s="40">
        <f t="shared" ca="1" si="15"/>
        <v>0</v>
      </c>
      <c r="AG59" s="40">
        <f t="shared" si="16"/>
        <v>0</v>
      </c>
    </row>
    <row r="60" spans="1:33" x14ac:dyDescent="0.25">
      <c r="A60" s="61"/>
      <c r="B60" s="61"/>
      <c r="C60" s="61"/>
      <c r="D60" s="61"/>
      <c r="E60" s="61"/>
      <c r="F60" s="61"/>
      <c r="G60" s="66"/>
      <c r="H60" s="61"/>
      <c r="I60" s="44" t="str">
        <f t="shared" ca="1" si="0"/>
        <v/>
      </c>
      <c r="J60" s="62"/>
      <c r="K60" s="64"/>
      <c r="L60" s="61"/>
      <c r="M60" s="61"/>
      <c r="N60" s="45">
        <f t="shared" si="17"/>
        <v>0</v>
      </c>
      <c r="O60" s="43">
        <v>43647</v>
      </c>
      <c r="P60" s="40">
        <v>0</v>
      </c>
      <c r="Q60" s="40">
        <f t="shared" si="18"/>
        <v>0</v>
      </c>
      <c r="R60" s="40">
        <f t="shared" si="1"/>
        <v>0</v>
      </c>
      <c r="S60" s="40">
        <f t="shared" si="2"/>
        <v>0</v>
      </c>
      <c r="T60" s="40">
        <f t="shared" si="3"/>
        <v>0</v>
      </c>
      <c r="U60" s="40">
        <f t="shared" ca="1" si="4"/>
        <v>0</v>
      </c>
      <c r="V60" s="40">
        <f t="shared" ca="1" si="5"/>
        <v>0</v>
      </c>
      <c r="W60" s="40">
        <f t="shared" ca="1" si="6"/>
        <v>0</v>
      </c>
      <c r="X60" s="40">
        <f t="shared" ca="1" si="7"/>
        <v>0</v>
      </c>
      <c r="Y60" s="40">
        <f t="shared" ca="1" si="8"/>
        <v>0</v>
      </c>
      <c r="Z60" s="40">
        <f t="shared" ca="1" si="9"/>
        <v>0</v>
      </c>
      <c r="AA60" s="40">
        <f t="shared" si="10"/>
        <v>0</v>
      </c>
      <c r="AB60" s="40">
        <f t="shared" si="11"/>
        <v>0</v>
      </c>
      <c r="AC60" s="40">
        <f t="shared" ca="1" si="12"/>
        <v>0</v>
      </c>
      <c r="AD60" s="40">
        <f t="shared" ca="1" si="13"/>
        <v>0</v>
      </c>
      <c r="AE60" s="40">
        <f t="shared" ca="1" si="14"/>
        <v>0</v>
      </c>
      <c r="AF60" s="40">
        <f t="shared" ca="1" si="15"/>
        <v>0</v>
      </c>
      <c r="AG60" s="40">
        <f t="shared" si="16"/>
        <v>0</v>
      </c>
    </row>
    <row r="61" spans="1:33" x14ac:dyDescent="0.25">
      <c r="A61" s="61"/>
      <c r="B61" s="61"/>
      <c r="C61" s="61"/>
      <c r="D61" s="61"/>
      <c r="E61" s="61"/>
      <c r="F61" s="61"/>
      <c r="G61" s="66"/>
      <c r="H61" s="61"/>
      <c r="I61" s="44" t="str">
        <f t="shared" ca="1" si="0"/>
        <v/>
      </c>
      <c r="J61" s="62"/>
      <c r="K61" s="64"/>
      <c r="L61" s="61"/>
      <c r="M61" s="61"/>
      <c r="N61" s="45">
        <f t="shared" si="17"/>
        <v>0</v>
      </c>
      <c r="O61" s="43">
        <v>43647</v>
      </c>
      <c r="P61" s="40">
        <v>0</v>
      </c>
      <c r="Q61" s="40">
        <f t="shared" si="18"/>
        <v>0</v>
      </c>
      <c r="R61" s="40">
        <f t="shared" si="1"/>
        <v>0</v>
      </c>
      <c r="S61" s="40">
        <f t="shared" si="2"/>
        <v>0</v>
      </c>
      <c r="T61" s="40">
        <f t="shared" si="3"/>
        <v>0</v>
      </c>
      <c r="U61" s="40">
        <f t="shared" ca="1" si="4"/>
        <v>0</v>
      </c>
      <c r="V61" s="40">
        <f t="shared" ca="1" si="5"/>
        <v>0</v>
      </c>
      <c r="W61" s="40">
        <f t="shared" ca="1" si="6"/>
        <v>0</v>
      </c>
      <c r="X61" s="40">
        <f t="shared" ca="1" si="7"/>
        <v>0</v>
      </c>
      <c r="Y61" s="40">
        <f t="shared" ca="1" si="8"/>
        <v>0</v>
      </c>
      <c r="Z61" s="40">
        <f t="shared" ca="1" si="9"/>
        <v>0</v>
      </c>
      <c r="AA61" s="40">
        <f t="shared" si="10"/>
        <v>0</v>
      </c>
      <c r="AB61" s="40">
        <f t="shared" si="11"/>
        <v>0</v>
      </c>
      <c r="AC61" s="40">
        <f t="shared" ca="1" si="12"/>
        <v>0</v>
      </c>
      <c r="AD61" s="40">
        <f t="shared" ca="1" si="13"/>
        <v>0</v>
      </c>
      <c r="AE61" s="40">
        <f t="shared" ca="1" si="14"/>
        <v>0</v>
      </c>
      <c r="AF61" s="40">
        <f t="shared" ca="1" si="15"/>
        <v>0</v>
      </c>
      <c r="AG61" s="40">
        <f t="shared" si="16"/>
        <v>0</v>
      </c>
    </row>
    <row r="62" spans="1:33" x14ac:dyDescent="0.25">
      <c r="A62" s="61"/>
      <c r="B62" s="61"/>
      <c r="C62" s="61"/>
      <c r="D62" s="61"/>
      <c r="E62" s="61"/>
      <c r="F62" s="61"/>
      <c r="G62" s="66"/>
      <c r="H62" s="61"/>
      <c r="I62" s="44" t="str">
        <f t="shared" ca="1" si="0"/>
        <v/>
      </c>
      <c r="J62" s="62"/>
      <c r="K62" s="64"/>
      <c r="L62" s="61"/>
      <c r="M62" s="61"/>
      <c r="N62" s="45">
        <f t="shared" si="17"/>
        <v>0</v>
      </c>
      <c r="O62" s="43">
        <v>43647</v>
      </c>
      <c r="P62" s="40">
        <v>0</v>
      </c>
      <c r="Q62" s="40">
        <f t="shared" si="18"/>
        <v>0</v>
      </c>
      <c r="R62" s="40">
        <f t="shared" si="1"/>
        <v>0</v>
      </c>
      <c r="S62" s="40">
        <f t="shared" si="2"/>
        <v>0</v>
      </c>
      <c r="T62" s="40">
        <f t="shared" si="3"/>
        <v>0</v>
      </c>
      <c r="U62" s="40">
        <f t="shared" ca="1" si="4"/>
        <v>0</v>
      </c>
      <c r="V62" s="40">
        <f t="shared" ca="1" si="5"/>
        <v>0</v>
      </c>
      <c r="W62" s="40">
        <f t="shared" ca="1" si="6"/>
        <v>0</v>
      </c>
      <c r="X62" s="40">
        <f t="shared" ca="1" si="7"/>
        <v>0</v>
      </c>
      <c r="Y62" s="40">
        <f t="shared" ca="1" si="8"/>
        <v>0</v>
      </c>
      <c r="Z62" s="40">
        <f t="shared" ca="1" si="9"/>
        <v>0</v>
      </c>
      <c r="AA62" s="40">
        <f t="shared" si="10"/>
        <v>0</v>
      </c>
      <c r="AB62" s="40">
        <f t="shared" si="11"/>
        <v>0</v>
      </c>
      <c r="AC62" s="40">
        <f t="shared" ca="1" si="12"/>
        <v>0</v>
      </c>
      <c r="AD62" s="40">
        <f t="shared" ca="1" si="13"/>
        <v>0</v>
      </c>
      <c r="AE62" s="40">
        <f t="shared" ca="1" si="14"/>
        <v>0</v>
      </c>
      <c r="AF62" s="40">
        <f t="shared" ca="1" si="15"/>
        <v>0</v>
      </c>
      <c r="AG62" s="40">
        <f t="shared" si="16"/>
        <v>0</v>
      </c>
    </row>
    <row r="63" spans="1:33" x14ac:dyDescent="0.25">
      <c r="A63" s="61"/>
      <c r="B63" s="61"/>
      <c r="C63" s="61"/>
      <c r="D63" s="61"/>
      <c r="E63" s="61"/>
      <c r="F63" s="61"/>
      <c r="G63" s="66"/>
      <c r="H63" s="61"/>
      <c r="I63" s="44" t="str">
        <f t="shared" ca="1" si="0"/>
        <v/>
      </c>
      <c r="J63" s="62"/>
      <c r="K63" s="64"/>
      <c r="L63" s="61"/>
      <c r="M63" s="61"/>
      <c r="N63" s="45">
        <f t="shared" si="17"/>
        <v>0</v>
      </c>
      <c r="O63" s="43">
        <v>43647</v>
      </c>
      <c r="P63" s="40">
        <v>0</v>
      </c>
      <c r="Q63" s="40">
        <f t="shared" si="18"/>
        <v>0</v>
      </c>
      <c r="R63" s="40">
        <f t="shared" si="1"/>
        <v>0</v>
      </c>
      <c r="S63" s="40">
        <f t="shared" si="2"/>
        <v>0</v>
      </c>
      <c r="T63" s="40">
        <f t="shared" si="3"/>
        <v>0</v>
      </c>
      <c r="U63" s="40">
        <f t="shared" ca="1" si="4"/>
        <v>0</v>
      </c>
      <c r="V63" s="40">
        <f t="shared" ca="1" si="5"/>
        <v>0</v>
      </c>
      <c r="W63" s="40">
        <f t="shared" ca="1" si="6"/>
        <v>0</v>
      </c>
      <c r="X63" s="40">
        <f t="shared" ca="1" si="7"/>
        <v>0</v>
      </c>
      <c r="Y63" s="40">
        <f t="shared" ca="1" si="8"/>
        <v>0</v>
      </c>
      <c r="Z63" s="40">
        <f t="shared" ca="1" si="9"/>
        <v>0</v>
      </c>
      <c r="AA63" s="40">
        <f t="shared" si="10"/>
        <v>0</v>
      </c>
      <c r="AB63" s="40">
        <f t="shared" si="11"/>
        <v>0</v>
      </c>
      <c r="AC63" s="40">
        <f t="shared" ca="1" si="12"/>
        <v>0</v>
      </c>
      <c r="AD63" s="40">
        <f t="shared" ca="1" si="13"/>
        <v>0</v>
      </c>
      <c r="AE63" s="40">
        <f t="shared" ca="1" si="14"/>
        <v>0</v>
      </c>
      <c r="AF63" s="40">
        <f t="shared" ca="1" si="15"/>
        <v>0</v>
      </c>
      <c r="AG63" s="40">
        <f t="shared" si="16"/>
        <v>0</v>
      </c>
    </row>
    <row r="64" spans="1:33" x14ac:dyDescent="0.25">
      <c r="A64" s="61"/>
      <c r="B64" s="61"/>
      <c r="C64" s="61"/>
      <c r="D64" s="61"/>
      <c r="E64" s="61"/>
      <c r="F64" s="61"/>
      <c r="G64" s="66"/>
      <c r="H64" s="61"/>
      <c r="I64" s="44" t="str">
        <f t="shared" ca="1" si="0"/>
        <v/>
      </c>
      <c r="J64" s="62"/>
      <c r="K64" s="65"/>
      <c r="L64" s="61"/>
      <c r="M64" s="61"/>
      <c r="N64" s="45">
        <f t="shared" si="17"/>
        <v>0</v>
      </c>
      <c r="O64" s="43">
        <v>43647</v>
      </c>
      <c r="P64" s="40">
        <v>0</v>
      </c>
      <c r="Q64" s="40">
        <f t="shared" si="18"/>
        <v>0</v>
      </c>
      <c r="R64" s="40">
        <f t="shared" si="1"/>
        <v>0</v>
      </c>
      <c r="S64" s="40">
        <f t="shared" si="2"/>
        <v>0</v>
      </c>
      <c r="T64" s="40">
        <f t="shared" si="3"/>
        <v>0</v>
      </c>
      <c r="U64" s="40">
        <f t="shared" ca="1" si="4"/>
        <v>0</v>
      </c>
      <c r="V64" s="40">
        <f t="shared" ca="1" si="5"/>
        <v>0</v>
      </c>
      <c r="W64" s="40">
        <f t="shared" ca="1" si="6"/>
        <v>0</v>
      </c>
      <c r="X64" s="40">
        <f t="shared" ca="1" si="7"/>
        <v>0</v>
      </c>
      <c r="Y64" s="40">
        <f t="shared" ca="1" si="8"/>
        <v>0</v>
      </c>
      <c r="Z64" s="40">
        <f t="shared" ca="1" si="9"/>
        <v>0</v>
      </c>
      <c r="AA64" s="40">
        <f t="shared" si="10"/>
        <v>0</v>
      </c>
      <c r="AB64" s="40">
        <f t="shared" si="11"/>
        <v>0</v>
      </c>
      <c r="AC64" s="40">
        <f t="shared" ca="1" si="12"/>
        <v>0</v>
      </c>
      <c r="AD64" s="40">
        <f t="shared" ca="1" si="13"/>
        <v>0</v>
      </c>
      <c r="AE64" s="40">
        <f t="shared" ca="1" si="14"/>
        <v>0</v>
      </c>
      <c r="AF64" s="40">
        <f t="shared" ca="1" si="15"/>
        <v>0</v>
      </c>
      <c r="AG64" s="40">
        <f t="shared" si="16"/>
        <v>0</v>
      </c>
    </row>
    <row r="65" spans="1:33" x14ac:dyDescent="0.25">
      <c r="A65" s="61"/>
      <c r="B65" s="61"/>
      <c r="C65" s="61"/>
      <c r="D65" s="61"/>
      <c r="E65" s="61"/>
      <c r="F65" s="61"/>
      <c r="G65" s="66"/>
      <c r="H65" s="61"/>
      <c r="I65" s="44" t="str">
        <f t="shared" ca="1" si="0"/>
        <v/>
      </c>
      <c r="J65" s="62"/>
      <c r="K65" s="64"/>
      <c r="L65" s="61"/>
      <c r="M65" s="61"/>
      <c r="N65" s="45">
        <f t="shared" si="17"/>
        <v>0</v>
      </c>
      <c r="O65" s="43">
        <v>43647</v>
      </c>
      <c r="P65" s="40">
        <v>0</v>
      </c>
      <c r="Q65" s="40">
        <f t="shared" si="18"/>
        <v>0</v>
      </c>
      <c r="R65" s="40">
        <f t="shared" si="1"/>
        <v>0</v>
      </c>
      <c r="S65" s="40">
        <f t="shared" si="2"/>
        <v>0</v>
      </c>
      <c r="T65" s="40">
        <f t="shared" si="3"/>
        <v>0</v>
      </c>
      <c r="U65" s="40">
        <f t="shared" ca="1" si="4"/>
        <v>0</v>
      </c>
      <c r="V65" s="40">
        <f t="shared" ca="1" si="5"/>
        <v>0</v>
      </c>
      <c r="W65" s="40">
        <f t="shared" ca="1" si="6"/>
        <v>0</v>
      </c>
      <c r="X65" s="40">
        <f t="shared" ca="1" si="7"/>
        <v>0</v>
      </c>
      <c r="Y65" s="40">
        <f t="shared" ca="1" si="8"/>
        <v>0</v>
      </c>
      <c r="Z65" s="40">
        <f t="shared" ca="1" si="9"/>
        <v>0</v>
      </c>
      <c r="AA65" s="40">
        <f t="shared" si="10"/>
        <v>0</v>
      </c>
      <c r="AB65" s="40">
        <f t="shared" si="11"/>
        <v>0</v>
      </c>
      <c r="AC65" s="40">
        <f t="shared" ca="1" si="12"/>
        <v>0</v>
      </c>
      <c r="AD65" s="40">
        <f t="shared" ca="1" si="13"/>
        <v>0</v>
      </c>
      <c r="AE65" s="40">
        <f t="shared" ca="1" si="14"/>
        <v>0</v>
      </c>
      <c r="AF65" s="40">
        <f t="shared" ca="1" si="15"/>
        <v>0</v>
      </c>
      <c r="AG65" s="40">
        <f>COUNTIF(N65,68)</f>
        <v>0</v>
      </c>
    </row>
    <row r="66" spans="1:33" x14ac:dyDescent="0.25">
      <c r="A66" s="61"/>
      <c r="B66" s="61"/>
      <c r="C66" s="61"/>
      <c r="D66" s="61"/>
      <c r="E66" s="61"/>
      <c r="F66" s="61"/>
      <c r="G66" s="66"/>
      <c r="H66" s="61"/>
      <c r="I66" s="44" t="str">
        <f t="shared" ca="1" si="0"/>
        <v/>
      </c>
      <c r="J66" s="62"/>
      <c r="K66" s="64"/>
      <c r="L66" s="61"/>
      <c r="M66" s="61"/>
      <c r="N66" s="45">
        <f t="shared" si="17"/>
        <v>0</v>
      </c>
      <c r="O66" s="43">
        <v>43647</v>
      </c>
      <c r="P66" s="40">
        <v>0</v>
      </c>
      <c r="Q66" s="40">
        <f t="shared" si="18"/>
        <v>0</v>
      </c>
      <c r="R66" s="40">
        <f t="shared" si="1"/>
        <v>0</v>
      </c>
      <c r="S66" s="40">
        <f t="shared" si="2"/>
        <v>0</v>
      </c>
      <c r="T66" s="40">
        <f t="shared" si="3"/>
        <v>0</v>
      </c>
      <c r="U66" s="40">
        <f t="shared" ca="1" si="4"/>
        <v>0</v>
      </c>
      <c r="V66" s="40">
        <f t="shared" ca="1" si="5"/>
        <v>0</v>
      </c>
      <c r="W66" s="40">
        <f t="shared" ca="1" si="6"/>
        <v>0</v>
      </c>
      <c r="X66" s="40">
        <f t="shared" ca="1" si="7"/>
        <v>0</v>
      </c>
      <c r="Y66" s="40">
        <f t="shared" ca="1" si="8"/>
        <v>0</v>
      </c>
      <c r="Z66" s="40">
        <f t="shared" ca="1" si="9"/>
        <v>0</v>
      </c>
      <c r="AA66" s="40">
        <f t="shared" si="10"/>
        <v>0</v>
      </c>
      <c r="AB66" s="40">
        <f t="shared" si="11"/>
        <v>0</v>
      </c>
      <c r="AC66" s="40">
        <f t="shared" ca="1" si="12"/>
        <v>0</v>
      </c>
      <c r="AD66" s="40">
        <f t="shared" ca="1" si="13"/>
        <v>0</v>
      </c>
      <c r="AE66" s="40">
        <f t="shared" ca="1" si="14"/>
        <v>0</v>
      </c>
      <c r="AF66" s="40">
        <f t="shared" ca="1" si="15"/>
        <v>0</v>
      </c>
      <c r="AG66" s="40">
        <f>COUNTIF(N66,68)</f>
        <v>0</v>
      </c>
    </row>
    <row r="67" spans="1:33" x14ac:dyDescent="0.25">
      <c r="A67" s="61"/>
      <c r="B67" s="61"/>
      <c r="C67" s="61"/>
      <c r="D67" s="61"/>
      <c r="E67" s="61"/>
      <c r="F67" s="61"/>
      <c r="G67" s="66"/>
      <c r="H67" s="61"/>
      <c r="I67" s="44" t="str">
        <f t="shared" ref="I67:I97" ca="1" si="19">IF(F67="","",IF(((TODAY()-G67)/365)&lt;16,"Junior","Senior"))</f>
        <v/>
      </c>
      <c r="J67" s="62"/>
      <c r="K67" s="64"/>
      <c r="L67" s="61"/>
      <c r="M67" s="61"/>
      <c r="N67" s="45">
        <f t="shared" si="17"/>
        <v>0</v>
      </c>
      <c r="O67" s="43">
        <v>43647</v>
      </c>
      <c r="P67" s="40">
        <v>0</v>
      </c>
      <c r="Q67" s="40">
        <f t="shared" si="18"/>
        <v>0</v>
      </c>
      <c r="R67" s="40">
        <f t="shared" ref="R67:R97" si="20">COUNTIF($M67,"Full Year")</f>
        <v>0</v>
      </c>
      <c r="S67" s="40">
        <f t="shared" ref="S67:S97" si="21">COUNTIF($L67,"Single")</f>
        <v>0</v>
      </c>
      <c r="T67" s="40">
        <f t="shared" ref="T67:T97" si="22">COUNTIF($L67,"Family")</f>
        <v>0</v>
      </c>
      <c r="U67" s="40">
        <f t="shared" ref="U67:U97" ca="1" si="23">COUNTIF($I67,"Senior")</f>
        <v>0</v>
      </c>
      <c r="V67" s="40">
        <f t="shared" ref="V67:V97" ca="1" si="24">COUNTIF($I67,"Junior")</f>
        <v>0</v>
      </c>
      <c r="W67" s="40">
        <f t="shared" ref="W67:W97" ca="1" si="25">IF(SUM(COUNTIF($I67,"Senior"),COUNTIF($L67,"Single"),COUNTIF($M67,"Full Year"))=3,1,0)</f>
        <v>0</v>
      </c>
      <c r="X67" s="40">
        <f t="shared" ref="X67:X97" ca="1" si="26">IF(SUM(COUNTIF($I67,"Senior"),COUNTIF($L67,"Single"),COUNTIF($M67,"Half Year"))=3,1,0)</f>
        <v>0</v>
      </c>
      <c r="Y67" s="40">
        <f t="shared" ref="Y67:Y97" ca="1" si="27">IF(SUM(COUNTIF($I67,"Junior"),COUNTIF($L67,"Single"),COUNTIF($M67,"Full Year"))=3,1,0)</f>
        <v>0</v>
      </c>
      <c r="Z67" s="40">
        <f t="shared" ref="Z67:Z97" ca="1" si="28">IF(SUM(COUNTIF($I67,"Junior"),COUNTIF($L67,"Single"),COUNTIF($M67,"Half Year"))=3,1,0)</f>
        <v>0</v>
      </c>
      <c r="AA67" s="40">
        <f t="shared" ref="AA67:AA97" si="29">IF(SUM(COUNTIF($L67,"Family"),COUNTIF($M67,"Full Year"))=2,1,0)</f>
        <v>0</v>
      </c>
      <c r="AB67" s="40">
        <f t="shared" ref="AB67:AB97" si="30">IF(SUM(COUNTIF($L67,"Family"),COUNTIF($M67,"Half Year"))=2,1,0)</f>
        <v>0</v>
      </c>
      <c r="AC67" s="40">
        <f t="shared" ref="AC67:AC97" ca="1" si="31">IF(SUM(COUNTIF($I67,"Senior"),COUNTIF($L67,"Family"),COUNTIF($M67,"Full Year"))=3,1,0)</f>
        <v>0</v>
      </c>
      <c r="AD67" s="40">
        <f t="shared" ref="AD67:AD97" ca="1" si="32">IF(SUM(COUNTIF($I67,"Senior"),COUNTIF($L67,"Family"),COUNTIF($M67,"Half Year"))=3,1,0)</f>
        <v>0</v>
      </c>
      <c r="AE67" s="40">
        <f t="shared" ref="AE67:AE97" ca="1" si="33">IF(SUM(COUNTIF($I67,"Junior"),COUNTIF($L67,"Family"),COUNTIF($M67,"Full Year"))=3,1,0)</f>
        <v>0</v>
      </c>
      <c r="AF67" s="40">
        <f t="shared" ref="AF67:AF97" ca="1" si="34">IF(SUM(COUNTIF($I67,"Junior"),COUNTIF($L67,"Family"),COUNTIF($M67,"Half Year"))=3,1,0)</f>
        <v>0</v>
      </c>
      <c r="AG67" s="40">
        <f t="shared" ref="AG67:AG97" si="35">COUNTIF(N67,68)</f>
        <v>0</v>
      </c>
    </row>
    <row r="68" spans="1:33" x14ac:dyDescent="0.25">
      <c r="A68" s="61"/>
      <c r="B68" s="61"/>
      <c r="C68" s="61"/>
      <c r="D68" s="61"/>
      <c r="E68" s="61"/>
      <c r="F68" s="61"/>
      <c r="G68" s="66"/>
      <c r="H68" s="61"/>
      <c r="I68" s="44" t="str">
        <f t="shared" ca="1" si="19"/>
        <v/>
      </c>
      <c r="J68" s="62"/>
      <c r="K68" s="64"/>
      <c r="L68" s="61"/>
      <c r="M68" s="61"/>
      <c r="N68" s="45">
        <f t="shared" ref="N68:N97" si="36">IF(A68="Life Member",0)+IF(A68="",)</f>
        <v>0</v>
      </c>
      <c r="O68" s="43">
        <v>43647</v>
      </c>
      <c r="P68" s="40">
        <v>0</v>
      </c>
      <c r="Q68" s="40">
        <f t="shared" ref="Q68:Q97" si="37">COUNTIF($A68,"Life Member")</f>
        <v>0</v>
      </c>
      <c r="R68" s="40">
        <f t="shared" si="20"/>
        <v>0</v>
      </c>
      <c r="S68" s="40">
        <f t="shared" si="21"/>
        <v>0</v>
      </c>
      <c r="T68" s="40">
        <f t="shared" si="22"/>
        <v>0</v>
      </c>
      <c r="U68" s="40">
        <f t="shared" ca="1" si="23"/>
        <v>0</v>
      </c>
      <c r="V68" s="40">
        <f t="shared" ca="1" si="24"/>
        <v>0</v>
      </c>
      <c r="W68" s="40">
        <f t="shared" ca="1" si="25"/>
        <v>0</v>
      </c>
      <c r="X68" s="40">
        <f t="shared" ca="1" si="26"/>
        <v>0</v>
      </c>
      <c r="Y68" s="40">
        <f t="shared" ca="1" si="27"/>
        <v>0</v>
      </c>
      <c r="Z68" s="40">
        <f t="shared" ca="1" si="28"/>
        <v>0</v>
      </c>
      <c r="AA68" s="40">
        <f t="shared" si="29"/>
        <v>0</v>
      </c>
      <c r="AB68" s="40">
        <f t="shared" si="30"/>
        <v>0</v>
      </c>
      <c r="AC68" s="40">
        <f t="shared" ca="1" si="31"/>
        <v>0</v>
      </c>
      <c r="AD68" s="40">
        <f t="shared" ca="1" si="32"/>
        <v>0</v>
      </c>
      <c r="AE68" s="40">
        <f t="shared" ca="1" si="33"/>
        <v>0</v>
      </c>
      <c r="AF68" s="40">
        <f t="shared" ca="1" si="34"/>
        <v>0</v>
      </c>
      <c r="AG68" s="40">
        <f t="shared" si="35"/>
        <v>0</v>
      </c>
    </row>
    <row r="69" spans="1:33" x14ac:dyDescent="0.25">
      <c r="A69" s="61"/>
      <c r="B69" s="61"/>
      <c r="C69" s="61"/>
      <c r="D69" s="61"/>
      <c r="E69" s="61"/>
      <c r="F69" s="61"/>
      <c r="G69" s="66"/>
      <c r="H69" s="61"/>
      <c r="I69" s="44" t="str">
        <f t="shared" ca="1" si="19"/>
        <v/>
      </c>
      <c r="J69" s="62"/>
      <c r="K69" s="64"/>
      <c r="L69" s="61"/>
      <c r="M69" s="61"/>
      <c r="N69" s="45">
        <f t="shared" si="36"/>
        <v>0</v>
      </c>
      <c r="O69" s="43">
        <v>43647</v>
      </c>
      <c r="P69" s="40">
        <v>0</v>
      </c>
      <c r="Q69" s="40">
        <f t="shared" si="37"/>
        <v>0</v>
      </c>
      <c r="R69" s="40">
        <f t="shared" si="20"/>
        <v>0</v>
      </c>
      <c r="S69" s="40">
        <f t="shared" si="21"/>
        <v>0</v>
      </c>
      <c r="T69" s="40">
        <f t="shared" si="22"/>
        <v>0</v>
      </c>
      <c r="U69" s="40">
        <f t="shared" ca="1" si="23"/>
        <v>0</v>
      </c>
      <c r="V69" s="40">
        <f t="shared" ca="1" si="24"/>
        <v>0</v>
      </c>
      <c r="W69" s="40">
        <f t="shared" ca="1" si="25"/>
        <v>0</v>
      </c>
      <c r="X69" s="40">
        <f t="shared" ca="1" si="26"/>
        <v>0</v>
      </c>
      <c r="Y69" s="40">
        <f t="shared" ca="1" si="27"/>
        <v>0</v>
      </c>
      <c r="Z69" s="40">
        <f t="shared" ca="1" si="28"/>
        <v>0</v>
      </c>
      <c r="AA69" s="40">
        <f t="shared" si="29"/>
        <v>0</v>
      </c>
      <c r="AB69" s="40">
        <f t="shared" si="30"/>
        <v>0</v>
      </c>
      <c r="AC69" s="40">
        <f t="shared" ca="1" si="31"/>
        <v>0</v>
      </c>
      <c r="AD69" s="40">
        <f t="shared" ca="1" si="32"/>
        <v>0</v>
      </c>
      <c r="AE69" s="40">
        <f t="shared" ca="1" si="33"/>
        <v>0</v>
      </c>
      <c r="AF69" s="40">
        <f t="shared" ca="1" si="34"/>
        <v>0</v>
      </c>
      <c r="AG69" s="40">
        <f t="shared" si="35"/>
        <v>0</v>
      </c>
    </row>
    <row r="70" spans="1:33" x14ac:dyDescent="0.25">
      <c r="A70" s="61"/>
      <c r="B70" s="61"/>
      <c r="C70" s="61"/>
      <c r="D70" s="61"/>
      <c r="E70" s="61"/>
      <c r="F70" s="61"/>
      <c r="G70" s="66"/>
      <c r="H70" s="61"/>
      <c r="I70" s="44" t="str">
        <f t="shared" ca="1" si="19"/>
        <v/>
      </c>
      <c r="J70" s="62"/>
      <c r="K70" s="64"/>
      <c r="L70" s="61"/>
      <c r="M70" s="61"/>
      <c r="N70" s="45">
        <f t="shared" si="36"/>
        <v>0</v>
      </c>
      <c r="O70" s="43">
        <v>43647</v>
      </c>
      <c r="P70" s="40">
        <v>0</v>
      </c>
      <c r="Q70" s="40">
        <f t="shared" si="37"/>
        <v>0</v>
      </c>
      <c r="R70" s="40">
        <f t="shared" si="20"/>
        <v>0</v>
      </c>
      <c r="S70" s="40">
        <f t="shared" si="21"/>
        <v>0</v>
      </c>
      <c r="T70" s="40">
        <f t="shared" si="22"/>
        <v>0</v>
      </c>
      <c r="U70" s="40">
        <f t="shared" ca="1" si="23"/>
        <v>0</v>
      </c>
      <c r="V70" s="40">
        <f t="shared" ca="1" si="24"/>
        <v>0</v>
      </c>
      <c r="W70" s="40">
        <f t="shared" ca="1" si="25"/>
        <v>0</v>
      </c>
      <c r="X70" s="40">
        <f t="shared" ca="1" si="26"/>
        <v>0</v>
      </c>
      <c r="Y70" s="40">
        <f t="shared" ca="1" si="27"/>
        <v>0</v>
      </c>
      <c r="Z70" s="40">
        <f t="shared" ca="1" si="28"/>
        <v>0</v>
      </c>
      <c r="AA70" s="40">
        <f t="shared" si="29"/>
        <v>0</v>
      </c>
      <c r="AB70" s="40">
        <f t="shared" si="30"/>
        <v>0</v>
      </c>
      <c r="AC70" s="40">
        <f t="shared" ca="1" si="31"/>
        <v>0</v>
      </c>
      <c r="AD70" s="40">
        <f t="shared" ca="1" si="32"/>
        <v>0</v>
      </c>
      <c r="AE70" s="40">
        <f t="shared" ca="1" si="33"/>
        <v>0</v>
      </c>
      <c r="AF70" s="40">
        <f t="shared" ca="1" si="34"/>
        <v>0</v>
      </c>
      <c r="AG70" s="40">
        <f t="shared" si="35"/>
        <v>0</v>
      </c>
    </row>
    <row r="71" spans="1:33" x14ac:dyDescent="0.25">
      <c r="A71" s="61"/>
      <c r="B71" s="61"/>
      <c r="C71" s="61"/>
      <c r="D71" s="61"/>
      <c r="E71" s="61"/>
      <c r="F71" s="61"/>
      <c r="G71" s="66"/>
      <c r="H71" s="61"/>
      <c r="I71" s="44" t="str">
        <f t="shared" ca="1" si="19"/>
        <v/>
      </c>
      <c r="J71" s="62"/>
      <c r="K71" s="64"/>
      <c r="L71" s="61"/>
      <c r="M71" s="61"/>
      <c r="N71" s="45">
        <f t="shared" si="36"/>
        <v>0</v>
      </c>
      <c r="O71" s="43">
        <v>43647</v>
      </c>
      <c r="P71" s="40">
        <v>0</v>
      </c>
      <c r="Q71" s="40">
        <f t="shared" si="37"/>
        <v>0</v>
      </c>
      <c r="R71" s="40">
        <f t="shared" si="20"/>
        <v>0</v>
      </c>
      <c r="S71" s="40">
        <f t="shared" si="21"/>
        <v>0</v>
      </c>
      <c r="T71" s="40">
        <f t="shared" si="22"/>
        <v>0</v>
      </c>
      <c r="U71" s="40">
        <f t="shared" ca="1" si="23"/>
        <v>0</v>
      </c>
      <c r="V71" s="40">
        <f t="shared" ca="1" si="24"/>
        <v>0</v>
      </c>
      <c r="W71" s="40">
        <f t="shared" ca="1" si="25"/>
        <v>0</v>
      </c>
      <c r="X71" s="40">
        <f t="shared" ca="1" si="26"/>
        <v>0</v>
      </c>
      <c r="Y71" s="40">
        <f t="shared" ca="1" si="27"/>
        <v>0</v>
      </c>
      <c r="Z71" s="40">
        <f t="shared" ca="1" si="28"/>
        <v>0</v>
      </c>
      <c r="AA71" s="40">
        <f t="shared" si="29"/>
        <v>0</v>
      </c>
      <c r="AB71" s="40">
        <f t="shared" si="30"/>
        <v>0</v>
      </c>
      <c r="AC71" s="40">
        <f t="shared" ca="1" si="31"/>
        <v>0</v>
      </c>
      <c r="AD71" s="40">
        <f t="shared" ca="1" si="32"/>
        <v>0</v>
      </c>
      <c r="AE71" s="40">
        <f t="shared" ca="1" si="33"/>
        <v>0</v>
      </c>
      <c r="AF71" s="40">
        <f t="shared" ca="1" si="34"/>
        <v>0</v>
      </c>
      <c r="AG71" s="40">
        <f t="shared" si="35"/>
        <v>0</v>
      </c>
    </row>
    <row r="72" spans="1:33" x14ac:dyDescent="0.25">
      <c r="A72" s="61"/>
      <c r="B72" s="61"/>
      <c r="C72" s="61"/>
      <c r="D72" s="61"/>
      <c r="E72" s="61"/>
      <c r="F72" s="61"/>
      <c r="G72" s="66"/>
      <c r="H72" s="61"/>
      <c r="I72" s="44" t="str">
        <f t="shared" ca="1" si="19"/>
        <v/>
      </c>
      <c r="J72" s="62"/>
      <c r="K72" s="64"/>
      <c r="L72" s="61"/>
      <c r="M72" s="61"/>
      <c r="N72" s="45">
        <f t="shared" si="36"/>
        <v>0</v>
      </c>
      <c r="O72" s="43">
        <v>43647</v>
      </c>
      <c r="P72" s="40">
        <v>0</v>
      </c>
      <c r="Q72" s="40">
        <f t="shared" si="37"/>
        <v>0</v>
      </c>
      <c r="R72" s="40">
        <f t="shared" si="20"/>
        <v>0</v>
      </c>
      <c r="S72" s="40">
        <f t="shared" si="21"/>
        <v>0</v>
      </c>
      <c r="T72" s="40">
        <f t="shared" si="22"/>
        <v>0</v>
      </c>
      <c r="U72" s="40">
        <f t="shared" ca="1" si="23"/>
        <v>0</v>
      </c>
      <c r="V72" s="40">
        <f t="shared" ca="1" si="24"/>
        <v>0</v>
      </c>
      <c r="W72" s="40">
        <f t="shared" ca="1" si="25"/>
        <v>0</v>
      </c>
      <c r="X72" s="40">
        <f t="shared" ca="1" si="26"/>
        <v>0</v>
      </c>
      <c r="Y72" s="40">
        <f t="shared" ca="1" si="27"/>
        <v>0</v>
      </c>
      <c r="Z72" s="40">
        <f t="shared" ca="1" si="28"/>
        <v>0</v>
      </c>
      <c r="AA72" s="40">
        <f t="shared" si="29"/>
        <v>0</v>
      </c>
      <c r="AB72" s="40">
        <f t="shared" si="30"/>
        <v>0</v>
      </c>
      <c r="AC72" s="40">
        <f t="shared" ca="1" si="31"/>
        <v>0</v>
      </c>
      <c r="AD72" s="40">
        <f t="shared" ca="1" si="32"/>
        <v>0</v>
      </c>
      <c r="AE72" s="40">
        <f t="shared" ca="1" si="33"/>
        <v>0</v>
      </c>
      <c r="AF72" s="40">
        <f t="shared" ca="1" si="34"/>
        <v>0</v>
      </c>
      <c r="AG72" s="40">
        <f t="shared" si="35"/>
        <v>0</v>
      </c>
    </row>
    <row r="73" spans="1:33" x14ac:dyDescent="0.25">
      <c r="A73" s="61"/>
      <c r="B73" s="61"/>
      <c r="C73" s="61"/>
      <c r="D73" s="61"/>
      <c r="E73" s="61"/>
      <c r="F73" s="61"/>
      <c r="G73" s="66"/>
      <c r="H73" s="61"/>
      <c r="I73" s="44" t="str">
        <f t="shared" ca="1" si="19"/>
        <v/>
      </c>
      <c r="J73" s="62"/>
      <c r="K73" s="64"/>
      <c r="L73" s="61"/>
      <c r="M73" s="61"/>
      <c r="N73" s="45">
        <f t="shared" si="36"/>
        <v>0</v>
      </c>
      <c r="O73" s="43">
        <v>43647</v>
      </c>
      <c r="P73" s="40">
        <v>0</v>
      </c>
      <c r="Q73" s="40">
        <f t="shared" si="37"/>
        <v>0</v>
      </c>
      <c r="R73" s="40">
        <f t="shared" si="20"/>
        <v>0</v>
      </c>
      <c r="S73" s="40">
        <f t="shared" si="21"/>
        <v>0</v>
      </c>
      <c r="T73" s="40">
        <f t="shared" si="22"/>
        <v>0</v>
      </c>
      <c r="U73" s="40">
        <f t="shared" ca="1" si="23"/>
        <v>0</v>
      </c>
      <c r="V73" s="40">
        <f t="shared" ca="1" si="24"/>
        <v>0</v>
      </c>
      <c r="W73" s="40">
        <f t="shared" ca="1" si="25"/>
        <v>0</v>
      </c>
      <c r="X73" s="40">
        <f t="shared" ca="1" si="26"/>
        <v>0</v>
      </c>
      <c r="Y73" s="40">
        <f t="shared" ca="1" si="27"/>
        <v>0</v>
      </c>
      <c r="Z73" s="40">
        <f t="shared" ca="1" si="28"/>
        <v>0</v>
      </c>
      <c r="AA73" s="40">
        <f t="shared" si="29"/>
        <v>0</v>
      </c>
      <c r="AB73" s="40">
        <f t="shared" si="30"/>
        <v>0</v>
      </c>
      <c r="AC73" s="40">
        <f t="shared" ca="1" si="31"/>
        <v>0</v>
      </c>
      <c r="AD73" s="40">
        <f t="shared" ca="1" si="32"/>
        <v>0</v>
      </c>
      <c r="AE73" s="40">
        <f t="shared" ca="1" si="33"/>
        <v>0</v>
      </c>
      <c r="AF73" s="40">
        <f t="shared" ca="1" si="34"/>
        <v>0</v>
      </c>
      <c r="AG73" s="40">
        <f t="shared" si="35"/>
        <v>0</v>
      </c>
    </row>
    <row r="74" spans="1:33" x14ac:dyDescent="0.25">
      <c r="A74" s="61"/>
      <c r="B74" s="61"/>
      <c r="C74" s="61"/>
      <c r="D74" s="61"/>
      <c r="E74" s="61"/>
      <c r="F74" s="61"/>
      <c r="G74" s="66"/>
      <c r="H74" s="61"/>
      <c r="I74" s="44" t="str">
        <f t="shared" ca="1" si="19"/>
        <v/>
      </c>
      <c r="J74" s="62"/>
      <c r="K74" s="64"/>
      <c r="L74" s="61"/>
      <c r="M74" s="61"/>
      <c r="N74" s="45">
        <f t="shared" si="36"/>
        <v>0</v>
      </c>
      <c r="O74" s="43">
        <v>43647</v>
      </c>
      <c r="P74" s="40">
        <v>0</v>
      </c>
      <c r="Q74" s="40">
        <f t="shared" si="37"/>
        <v>0</v>
      </c>
      <c r="R74" s="40">
        <f t="shared" si="20"/>
        <v>0</v>
      </c>
      <c r="S74" s="40">
        <f t="shared" si="21"/>
        <v>0</v>
      </c>
      <c r="T74" s="40">
        <f t="shared" si="22"/>
        <v>0</v>
      </c>
      <c r="U74" s="40">
        <f t="shared" ca="1" si="23"/>
        <v>0</v>
      </c>
      <c r="V74" s="40">
        <f t="shared" ca="1" si="24"/>
        <v>0</v>
      </c>
      <c r="W74" s="40">
        <f t="shared" ca="1" si="25"/>
        <v>0</v>
      </c>
      <c r="X74" s="40">
        <f t="shared" ca="1" si="26"/>
        <v>0</v>
      </c>
      <c r="Y74" s="40">
        <f t="shared" ca="1" si="27"/>
        <v>0</v>
      </c>
      <c r="Z74" s="40">
        <f t="shared" ca="1" si="28"/>
        <v>0</v>
      </c>
      <c r="AA74" s="40">
        <f t="shared" si="29"/>
        <v>0</v>
      </c>
      <c r="AB74" s="40">
        <f t="shared" si="30"/>
        <v>0</v>
      </c>
      <c r="AC74" s="40">
        <f t="shared" ca="1" si="31"/>
        <v>0</v>
      </c>
      <c r="AD74" s="40">
        <f t="shared" ca="1" si="32"/>
        <v>0</v>
      </c>
      <c r="AE74" s="40">
        <f t="shared" ca="1" si="33"/>
        <v>0</v>
      </c>
      <c r="AF74" s="40">
        <f t="shared" ca="1" si="34"/>
        <v>0</v>
      </c>
      <c r="AG74" s="40">
        <f t="shared" si="35"/>
        <v>0</v>
      </c>
    </row>
    <row r="75" spans="1:33" x14ac:dyDescent="0.25">
      <c r="A75" s="61"/>
      <c r="B75" s="61"/>
      <c r="C75" s="61"/>
      <c r="D75" s="61"/>
      <c r="E75" s="61"/>
      <c r="F75" s="61"/>
      <c r="G75" s="66"/>
      <c r="H75" s="61"/>
      <c r="I75" s="44" t="str">
        <f t="shared" ca="1" si="19"/>
        <v/>
      </c>
      <c r="J75" s="62"/>
      <c r="K75" s="64"/>
      <c r="L75" s="61"/>
      <c r="M75" s="61"/>
      <c r="N75" s="45">
        <f t="shared" si="36"/>
        <v>0</v>
      </c>
      <c r="O75" s="43">
        <v>43647</v>
      </c>
      <c r="P75" s="40">
        <v>0</v>
      </c>
      <c r="Q75" s="40">
        <f t="shared" si="37"/>
        <v>0</v>
      </c>
      <c r="R75" s="40">
        <f t="shared" si="20"/>
        <v>0</v>
      </c>
      <c r="S75" s="40">
        <f t="shared" si="21"/>
        <v>0</v>
      </c>
      <c r="T75" s="40">
        <f t="shared" si="22"/>
        <v>0</v>
      </c>
      <c r="U75" s="40">
        <f t="shared" ca="1" si="23"/>
        <v>0</v>
      </c>
      <c r="V75" s="40">
        <f t="shared" ca="1" si="24"/>
        <v>0</v>
      </c>
      <c r="W75" s="40">
        <f t="shared" ca="1" si="25"/>
        <v>0</v>
      </c>
      <c r="X75" s="40">
        <f t="shared" ca="1" si="26"/>
        <v>0</v>
      </c>
      <c r="Y75" s="40">
        <f t="shared" ca="1" si="27"/>
        <v>0</v>
      </c>
      <c r="Z75" s="40">
        <f t="shared" ca="1" si="28"/>
        <v>0</v>
      </c>
      <c r="AA75" s="40">
        <f t="shared" si="29"/>
        <v>0</v>
      </c>
      <c r="AB75" s="40">
        <f t="shared" si="30"/>
        <v>0</v>
      </c>
      <c r="AC75" s="40">
        <f t="shared" ca="1" si="31"/>
        <v>0</v>
      </c>
      <c r="AD75" s="40">
        <f t="shared" ca="1" si="32"/>
        <v>0</v>
      </c>
      <c r="AE75" s="40">
        <f t="shared" ca="1" si="33"/>
        <v>0</v>
      </c>
      <c r="AF75" s="40">
        <f t="shared" ca="1" si="34"/>
        <v>0</v>
      </c>
      <c r="AG75" s="40">
        <f t="shared" si="35"/>
        <v>0</v>
      </c>
    </row>
    <row r="76" spans="1:33" x14ac:dyDescent="0.25">
      <c r="A76" s="61"/>
      <c r="B76" s="61"/>
      <c r="C76" s="61"/>
      <c r="D76" s="61"/>
      <c r="E76" s="61"/>
      <c r="F76" s="61"/>
      <c r="G76" s="66"/>
      <c r="H76" s="61"/>
      <c r="I76" s="44" t="str">
        <f t="shared" ca="1" si="19"/>
        <v/>
      </c>
      <c r="J76" s="62"/>
      <c r="K76" s="64"/>
      <c r="L76" s="61"/>
      <c r="M76" s="61"/>
      <c r="N76" s="45">
        <f t="shared" si="36"/>
        <v>0</v>
      </c>
      <c r="O76" s="43">
        <v>43647</v>
      </c>
      <c r="P76" s="40">
        <v>0</v>
      </c>
      <c r="Q76" s="40">
        <f t="shared" si="37"/>
        <v>0</v>
      </c>
      <c r="R76" s="40">
        <f t="shared" si="20"/>
        <v>0</v>
      </c>
      <c r="S76" s="40">
        <f t="shared" si="21"/>
        <v>0</v>
      </c>
      <c r="T76" s="40">
        <f t="shared" si="22"/>
        <v>0</v>
      </c>
      <c r="U76" s="40">
        <f t="shared" ca="1" si="23"/>
        <v>0</v>
      </c>
      <c r="V76" s="40">
        <f t="shared" ca="1" si="24"/>
        <v>0</v>
      </c>
      <c r="W76" s="40">
        <f t="shared" ca="1" si="25"/>
        <v>0</v>
      </c>
      <c r="X76" s="40">
        <f t="shared" ca="1" si="26"/>
        <v>0</v>
      </c>
      <c r="Y76" s="40">
        <f t="shared" ca="1" si="27"/>
        <v>0</v>
      </c>
      <c r="Z76" s="40">
        <f t="shared" ca="1" si="28"/>
        <v>0</v>
      </c>
      <c r="AA76" s="40">
        <f t="shared" si="29"/>
        <v>0</v>
      </c>
      <c r="AB76" s="40">
        <f t="shared" si="30"/>
        <v>0</v>
      </c>
      <c r="AC76" s="40">
        <f t="shared" ca="1" si="31"/>
        <v>0</v>
      </c>
      <c r="AD76" s="40">
        <f t="shared" ca="1" si="32"/>
        <v>0</v>
      </c>
      <c r="AE76" s="40">
        <f t="shared" ca="1" si="33"/>
        <v>0</v>
      </c>
      <c r="AF76" s="40">
        <f t="shared" ca="1" si="34"/>
        <v>0</v>
      </c>
      <c r="AG76" s="40">
        <f t="shared" si="35"/>
        <v>0</v>
      </c>
    </row>
    <row r="77" spans="1:33" x14ac:dyDescent="0.25">
      <c r="A77" s="61"/>
      <c r="B77" s="61"/>
      <c r="C77" s="61"/>
      <c r="D77" s="61"/>
      <c r="E77" s="61"/>
      <c r="F77" s="61"/>
      <c r="G77" s="66"/>
      <c r="H77" s="61"/>
      <c r="I77" s="44" t="str">
        <f t="shared" ca="1" si="19"/>
        <v/>
      </c>
      <c r="J77" s="62"/>
      <c r="K77" s="64"/>
      <c r="L77" s="61"/>
      <c r="M77" s="61"/>
      <c r="N77" s="45">
        <f t="shared" si="36"/>
        <v>0</v>
      </c>
      <c r="O77" s="43">
        <v>43647</v>
      </c>
      <c r="P77" s="40">
        <v>0</v>
      </c>
      <c r="Q77" s="40">
        <f t="shared" si="37"/>
        <v>0</v>
      </c>
      <c r="R77" s="40">
        <f t="shared" si="20"/>
        <v>0</v>
      </c>
      <c r="S77" s="40">
        <f t="shared" si="21"/>
        <v>0</v>
      </c>
      <c r="T77" s="40">
        <f t="shared" si="22"/>
        <v>0</v>
      </c>
      <c r="U77" s="40">
        <f t="shared" ca="1" si="23"/>
        <v>0</v>
      </c>
      <c r="V77" s="40">
        <f t="shared" ca="1" si="24"/>
        <v>0</v>
      </c>
      <c r="W77" s="40">
        <f t="shared" ca="1" si="25"/>
        <v>0</v>
      </c>
      <c r="X77" s="40">
        <f t="shared" ca="1" si="26"/>
        <v>0</v>
      </c>
      <c r="Y77" s="40">
        <f t="shared" ca="1" si="27"/>
        <v>0</v>
      </c>
      <c r="Z77" s="40">
        <f t="shared" ca="1" si="28"/>
        <v>0</v>
      </c>
      <c r="AA77" s="40">
        <f t="shared" si="29"/>
        <v>0</v>
      </c>
      <c r="AB77" s="40">
        <f t="shared" si="30"/>
        <v>0</v>
      </c>
      <c r="AC77" s="40">
        <f t="shared" ca="1" si="31"/>
        <v>0</v>
      </c>
      <c r="AD77" s="40">
        <f t="shared" ca="1" si="32"/>
        <v>0</v>
      </c>
      <c r="AE77" s="40">
        <f t="shared" ca="1" si="33"/>
        <v>0</v>
      </c>
      <c r="AF77" s="40">
        <f t="shared" ca="1" si="34"/>
        <v>0</v>
      </c>
      <c r="AG77" s="40">
        <f t="shared" si="35"/>
        <v>0</v>
      </c>
    </row>
    <row r="78" spans="1:33" x14ac:dyDescent="0.25">
      <c r="A78" s="61"/>
      <c r="B78" s="61"/>
      <c r="C78" s="61"/>
      <c r="D78" s="61"/>
      <c r="E78" s="61"/>
      <c r="F78" s="61"/>
      <c r="G78" s="66"/>
      <c r="H78" s="61"/>
      <c r="I78" s="44" t="str">
        <f t="shared" ca="1" si="19"/>
        <v/>
      </c>
      <c r="J78" s="62"/>
      <c r="K78" s="64"/>
      <c r="L78" s="61"/>
      <c r="M78" s="61"/>
      <c r="N78" s="45">
        <f t="shared" si="36"/>
        <v>0</v>
      </c>
      <c r="O78" s="43">
        <v>43647</v>
      </c>
      <c r="P78" s="40">
        <v>0</v>
      </c>
      <c r="Q78" s="40">
        <f t="shared" si="37"/>
        <v>0</v>
      </c>
      <c r="R78" s="40">
        <f t="shared" si="20"/>
        <v>0</v>
      </c>
      <c r="S78" s="40">
        <f t="shared" si="21"/>
        <v>0</v>
      </c>
      <c r="T78" s="40">
        <f t="shared" si="22"/>
        <v>0</v>
      </c>
      <c r="U78" s="40">
        <f t="shared" ca="1" si="23"/>
        <v>0</v>
      </c>
      <c r="V78" s="40">
        <f t="shared" ca="1" si="24"/>
        <v>0</v>
      </c>
      <c r="W78" s="40">
        <f t="shared" ca="1" si="25"/>
        <v>0</v>
      </c>
      <c r="X78" s="40">
        <f t="shared" ca="1" si="26"/>
        <v>0</v>
      </c>
      <c r="Y78" s="40">
        <f t="shared" ca="1" si="27"/>
        <v>0</v>
      </c>
      <c r="Z78" s="40">
        <f t="shared" ca="1" si="28"/>
        <v>0</v>
      </c>
      <c r="AA78" s="40">
        <f t="shared" si="29"/>
        <v>0</v>
      </c>
      <c r="AB78" s="40">
        <f t="shared" si="30"/>
        <v>0</v>
      </c>
      <c r="AC78" s="40">
        <f t="shared" ca="1" si="31"/>
        <v>0</v>
      </c>
      <c r="AD78" s="40">
        <f t="shared" ca="1" si="32"/>
        <v>0</v>
      </c>
      <c r="AE78" s="40">
        <f t="shared" ca="1" si="33"/>
        <v>0</v>
      </c>
      <c r="AF78" s="40">
        <f t="shared" ca="1" si="34"/>
        <v>0</v>
      </c>
      <c r="AG78" s="40">
        <f t="shared" si="35"/>
        <v>0</v>
      </c>
    </row>
    <row r="79" spans="1:33" x14ac:dyDescent="0.25">
      <c r="A79" s="61"/>
      <c r="B79" s="61"/>
      <c r="C79" s="61"/>
      <c r="D79" s="61"/>
      <c r="E79" s="61"/>
      <c r="F79" s="61"/>
      <c r="G79" s="66"/>
      <c r="H79" s="61"/>
      <c r="I79" s="44" t="str">
        <f t="shared" ca="1" si="19"/>
        <v/>
      </c>
      <c r="J79" s="62"/>
      <c r="K79" s="64"/>
      <c r="L79" s="61"/>
      <c r="M79" s="61"/>
      <c r="N79" s="45">
        <f t="shared" si="36"/>
        <v>0</v>
      </c>
      <c r="O79" s="43">
        <v>43647</v>
      </c>
      <c r="P79" s="40">
        <v>0</v>
      </c>
      <c r="Q79" s="40">
        <f t="shared" si="37"/>
        <v>0</v>
      </c>
      <c r="R79" s="40">
        <f t="shared" si="20"/>
        <v>0</v>
      </c>
      <c r="S79" s="40">
        <f t="shared" si="21"/>
        <v>0</v>
      </c>
      <c r="T79" s="40">
        <f t="shared" si="22"/>
        <v>0</v>
      </c>
      <c r="U79" s="40">
        <f t="shared" ca="1" si="23"/>
        <v>0</v>
      </c>
      <c r="V79" s="40">
        <f t="shared" ca="1" si="24"/>
        <v>0</v>
      </c>
      <c r="W79" s="40">
        <f t="shared" ca="1" si="25"/>
        <v>0</v>
      </c>
      <c r="X79" s="40">
        <f t="shared" ca="1" si="26"/>
        <v>0</v>
      </c>
      <c r="Y79" s="40">
        <f t="shared" ca="1" si="27"/>
        <v>0</v>
      </c>
      <c r="Z79" s="40">
        <f t="shared" ca="1" si="28"/>
        <v>0</v>
      </c>
      <c r="AA79" s="40">
        <f t="shared" si="29"/>
        <v>0</v>
      </c>
      <c r="AB79" s="40">
        <f t="shared" si="30"/>
        <v>0</v>
      </c>
      <c r="AC79" s="40">
        <f t="shared" ca="1" si="31"/>
        <v>0</v>
      </c>
      <c r="AD79" s="40">
        <f t="shared" ca="1" si="32"/>
        <v>0</v>
      </c>
      <c r="AE79" s="40">
        <f t="shared" ca="1" si="33"/>
        <v>0</v>
      </c>
      <c r="AF79" s="40">
        <f t="shared" ca="1" si="34"/>
        <v>0</v>
      </c>
      <c r="AG79" s="40">
        <f t="shared" si="35"/>
        <v>0</v>
      </c>
    </row>
    <row r="80" spans="1:33" x14ac:dyDescent="0.25">
      <c r="A80" s="61"/>
      <c r="B80" s="61"/>
      <c r="C80" s="61"/>
      <c r="D80" s="61"/>
      <c r="E80" s="61"/>
      <c r="F80" s="61"/>
      <c r="G80" s="66"/>
      <c r="H80" s="61"/>
      <c r="I80" s="44" t="str">
        <f t="shared" ca="1" si="19"/>
        <v/>
      </c>
      <c r="J80" s="62"/>
      <c r="K80" s="64"/>
      <c r="L80" s="61"/>
      <c r="M80" s="61"/>
      <c r="N80" s="45">
        <f t="shared" si="36"/>
        <v>0</v>
      </c>
      <c r="O80" s="43">
        <v>43647</v>
      </c>
      <c r="P80" s="40">
        <v>0</v>
      </c>
      <c r="Q80" s="40">
        <f t="shared" si="37"/>
        <v>0</v>
      </c>
      <c r="R80" s="40">
        <f t="shared" si="20"/>
        <v>0</v>
      </c>
      <c r="S80" s="40">
        <f t="shared" si="21"/>
        <v>0</v>
      </c>
      <c r="T80" s="40">
        <f t="shared" si="22"/>
        <v>0</v>
      </c>
      <c r="U80" s="40">
        <f t="shared" ca="1" si="23"/>
        <v>0</v>
      </c>
      <c r="V80" s="40">
        <f t="shared" ca="1" si="24"/>
        <v>0</v>
      </c>
      <c r="W80" s="40">
        <f t="shared" ca="1" si="25"/>
        <v>0</v>
      </c>
      <c r="X80" s="40">
        <f t="shared" ca="1" si="26"/>
        <v>0</v>
      </c>
      <c r="Y80" s="40">
        <f t="shared" ca="1" si="27"/>
        <v>0</v>
      </c>
      <c r="Z80" s="40">
        <f t="shared" ca="1" si="28"/>
        <v>0</v>
      </c>
      <c r="AA80" s="40">
        <f t="shared" si="29"/>
        <v>0</v>
      </c>
      <c r="AB80" s="40">
        <f t="shared" si="30"/>
        <v>0</v>
      </c>
      <c r="AC80" s="40">
        <f t="shared" ca="1" si="31"/>
        <v>0</v>
      </c>
      <c r="AD80" s="40">
        <f t="shared" ca="1" si="32"/>
        <v>0</v>
      </c>
      <c r="AE80" s="40">
        <f t="shared" ca="1" si="33"/>
        <v>0</v>
      </c>
      <c r="AF80" s="40">
        <f t="shared" ca="1" si="34"/>
        <v>0</v>
      </c>
      <c r="AG80" s="40">
        <f t="shared" si="35"/>
        <v>0</v>
      </c>
    </row>
    <row r="81" spans="1:33" x14ac:dyDescent="0.25">
      <c r="A81" s="61"/>
      <c r="B81" s="61"/>
      <c r="C81" s="61"/>
      <c r="D81" s="61"/>
      <c r="E81" s="61"/>
      <c r="F81" s="61"/>
      <c r="G81" s="66"/>
      <c r="H81" s="61"/>
      <c r="I81" s="44" t="str">
        <f t="shared" ca="1" si="19"/>
        <v/>
      </c>
      <c r="J81" s="62"/>
      <c r="K81" s="64"/>
      <c r="L81" s="61"/>
      <c r="M81" s="61"/>
      <c r="N81" s="45">
        <f t="shared" si="36"/>
        <v>0</v>
      </c>
      <c r="O81" s="43">
        <v>43647</v>
      </c>
      <c r="P81" s="40">
        <v>0</v>
      </c>
      <c r="Q81" s="40">
        <f t="shared" si="37"/>
        <v>0</v>
      </c>
      <c r="R81" s="40">
        <f t="shared" si="20"/>
        <v>0</v>
      </c>
      <c r="S81" s="40">
        <f t="shared" si="21"/>
        <v>0</v>
      </c>
      <c r="T81" s="40">
        <f t="shared" si="22"/>
        <v>0</v>
      </c>
      <c r="U81" s="40">
        <f t="shared" ca="1" si="23"/>
        <v>0</v>
      </c>
      <c r="V81" s="40">
        <f t="shared" ca="1" si="24"/>
        <v>0</v>
      </c>
      <c r="W81" s="40">
        <f t="shared" ca="1" si="25"/>
        <v>0</v>
      </c>
      <c r="X81" s="40">
        <f t="shared" ca="1" si="26"/>
        <v>0</v>
      </c>
      <c r="Y81" s="40">
        <f t="shared" ca="1" si="27"/>
        <v>0</v>
      </c>
      <c r="Z81" s="40">
        <f t="shared" ca="1" si="28"/>
        <v>0</v>
      </c>
      <c r="AA81" s="40">
        <f t="shared" si="29"/>
        <v>0</v>
      </c>
      <c r="AB81" s="40">
        <f t="shared" si="30"/>
        <v>0</v>
      </c>
      <c r="AC81" s="40">
        <f t="shared" ca="1" si="31"/>
        <v>0</v>
      </c>
      <c r="AD81" s="40">
        <f t="shared" ca="1" si="32"/>
        <v>0</v>
      </c>
      <c r="AE81" s="40">
        <f t="shared" ca="1" si="33"/>
        <v>0</v>
      </c>
      <c r="AF81" s="40">
        <f t="shared" ca="1" si="34"/>
        <v>0</v>
      </c>
      <c r="AG81" s="40">
        <f t="shared" si="35"/>
        <v>0</v>
      </c>
    </row>
    <row r="82" spans="1:33" x14ac:dyDescent="0.25">
      <c r="A82" s="61"/>
      <c r="B82" s="61"/>
      <c r="C82" s="61"/>
      <c r="D82" s="61"/>
      <c r="E82" s="61"/>
      <c r="F82" s="61"/>
      <c r="G82" s="66"/>
      <c r="H82" s="61"/>
      <c r="I82" s="44" t="str">
        <f t="shared" ca="1" si="19"/>
        <v/>
      </c>
      <c r="J82" s="62"/>
      <c r="K82" s="64"/>
      <c r="L82" s="61"/>
      <c r="M82" s="61"/>
      <c r="N82" s="45">
        <f t="shared" si="36"/>
        <v>0</v>
      </c>
      <c r="O82" s="43">
        <v>43647</v>
      </c>
      <c r="P82" s="40">
        <v>0</v>
      </c>
      <c r="Q82" s="40">
        <f t="shared" si="37"/>
        <v>0</v>
      </c>
      <c r="R82" s="40">
        <f t="shared" si="20"/>
        <v>0</v>
      </c>
      <c r="S82" s="40">
        <f t="shared" si="21"/>
        <v>0</v>
      </c>
      <c r="T82" s="40">
        <f t="shared" si="22"/>
        <v>0</v>
      </c>
      <c r="U82" s="40">
        <f t="shared" ca="1" si="23"/>
        <v>0</v>
      </c>
      <c r="V82" s="40">
        <f t="shared" ca="1" si="24"/>
        <v>0</v>
      </c>
      <c r="W82" s="40">
        <f t="shared" ca="1" si="25"/>
        <v>0</v>
      </c>
      <c r="X82" s="40">
        <f t="shared" ca="1" si="26"/>
        <v>0</v>
      </c>
      <c r="Y82" s="40">
        <f t="shared" ca="1" si="27"/>
        <v>0</v>
      </c>
      <c r="Z82" s="40">
        <f t="shared" ca="1" si="28"/>
        <v>0</v>
      </c>
      <c r="AA82" s="40">
        <f t="shared" si="29"/>
        <v>0</v>
      </c>
      <c r="AB82" s="40">
        <f t="shared" si="30"/>
        <v>0</v>
      </c>
      <c r="AC82" s="40">
        <f t="shared" ca="1" si="31"/>
        <v>0</v>
      </c>
      <c r="AD82" s="40">
        <f t="shared" ca="1" si="32"/>
        <v>0</v>
      </c>
      <c r="AE82" s="40">
        <f t="shared" ca="1" si="33"/>
        <v>0</v>
      </c>
      <c r="AF82" s="40">
        <f t="shared" ca="1" si="34"/>
        <v>0</v>
      </c>
      <c r="AG82" s="40">
        <f t="shared" si="35"/>
        <v>0</v>
      </c>
    </row>
    <row r="83" spans="1:33" x14ac:dyDescent="0.25">
      <c r="A83" s="61"/>
      <c r="B83" s="61"/>
      <c r="C83" s="61"/>
      <c r="D83" s="61"/>
      <c r="E83" s="61"/>
      <c r="F83" s="61"/>
      <c r="G83" s="66"/>
      <c r="H83" s="61"/>
      <c r="I83" s="44" t="str">
        <f t="shared" ca="1" si="19"/>
        <v/>
      </c>
      <c r="J83" s="62"/>
      <c r="K83" s="64"/>
      <c r="L83" s="61"/>
      <c r="M83" s="61"/>
      <c r="N83" s="45">
        <f t="shared" si="36"/>
        <v>0</v>
      </c>
      <c r="O83" s="43">
        <v>43647</v>
      </c>
      <c r="P83" s="40">
        <v>0</v>
      </c>
      <c r="Q83" s="40">
        <f t="shared" si="37"/>
        <v>0</v>
      </c>
      <c r="R83" s="40">
        <f t="shared" si="20"/>
        <v>0</v>
      </c>
      <c r="S83" s="40">
        <f t="shared" si="21"/>
        <v>0</v>
      </c>
      <c r="T83" s="40">
        <f t="shared" si="22"/>
        <v>0</v>
      </c>
      <c r="U83" s="40">
        <f t="shared" ca="1" si="23"/>
        <v>0</v>
      </c>
      <c r="V83" s="40">
        <f t="shared" ca="1" si="24"/>
        <v>0</v>
      </c>
      <c r="W83" s="40">
        <f t="shared" ca="1" si="25"/>
        <v>0</v>
      </c>
      <c r="X83" s="40">
        <f t="shared" ca="1" si="26"/>
        <v>0</v>
      </c>
      <c r="Y83" s="40">
        <f t="shared" ca="1" si="27"/>
        <v>0</v>
      </c>
      <c r="Z83" s="40">
        <f t="shared" ca="1" si="28"/>
        <v>0</v>
      </c>
      <c r="AA83" s="40">
        <f t="shared" si="29"/>
        <v>0</v>
      </c>
      <c r="AB83" s="40">
        <f t="shared" si="30"/>
        <v>0</v>
      </c>
      <c r="AC83" s="40">
        <f t="shared" ca="1" si="31"/>
        <v>0</v>
      </c>
      <c r="AD83" s="40">
        <f t="shared" ca="1" si="32"/>
        <v>0</v>
      </c>
      <c r="AE83" s="40">
        <f t="shared" ca="1" si="33"/>
        <v>0</v>
      </c>
      <c r="AF83" s="40">
        <f t="shared" ca="1" si="34"/>
        <v>0</v>
      </c>
      <c r="AG83" s="40">
        <f t="shared" si="35"/>
        <v>0</v>
      </c>
    </row>
    <row r="84" spans="1:33" x14ac:dyDescent="0.25">
      <c r="A84" s="61"/>
      <c r="B84" s="61"/>
      <c r="C84" s="61"/>
      <c r="D84" s="61"/>
      <c r="E84" s="61"/>
      <c r="F84" s="61"/>
      <c r="G84" s="66"/>
      <c r="H84" s="61"/>
      <c r="I84" s="44" t="str">
        <f t="shared" ca="1" si="19"/>
        <v/>
      </c>
      <c r="J84" s="62"/>
      <c r="K84" s="64"/>
      <c r="L84" s="61"/>
      <c r="M84" s="61"/>
      <c r="N84" s="45">
        <f t="shared" si="36"/>
        <v>0</v>
      </c>
      <c r="O84" s="43">
        <v>43647</v>
      </c>
      <c r="P84" s="40">
        <v>0</v>
      </c>
      <c r="Q84" s="40">
        <f t="shared" si="37"/>
        <v>0</v>
      </c>
      <c r="R84" s="40">
        <f t="shared" si="20"/>
        <v>0</v>
      </c>
      <c r="S84" s="40">
        <f t="shared" si="21"/>
        <v>0</v>
      </c>
      <c r="T84" s="40">
        <f t="shared" si="22"/>
        <v>0</v>
      </c>
      <c r="U84" s="40">
        <f t="shared" ca="1" si="23"/>
        <v>0</v>
      </c>
      <c r="V84" s="40">
        <f t="shared" ca="1" si="24"/>
        <v>0</v>
      </c>
      <c r="W84" s="40">
        <f t="shared" ca="1" si="25"/>
        <v>0</v>
      </c>
      <c r="X84" s="40">
        <f t="shared" ca="1" si="26"/>
        <v>0</v>
      </c>
      <c r="Y84" s="40">
        <f t="shared" ca="1" si="27"/>
        <v>0</v>
      </c>
      <c r="Z84" s="40">
        <f t="shared" ca="1" si="28"/>
        <v>0</v>
      </c>
      <c r="AA84" s="40">
        <f t="shared" si="29"/>
        <v>0</v>
      </c>
      <c r="AB84" s="40">
        <f t="shared" si="30"/>
        <v>0</v>
      </c>
      <c r="AC84" s="40">
        <f t="shared" ca="1" si="31"/>
        <v>0</v>
      </c>
      <c r="AD84" s="40">
        <f t="shared" ca="1" si="32"/>
        <v>0</v>
      </c>
      <c r="AE84" s="40">
        <f t="shared" ca="1" si="33"/>
        <v>0</v>
      </c>
      <c r="AF84" s="40">
        <f t="shared" ca="1" si="34"/>
        <v>0</v>
      </c>
      <c r="AG84" s="40">
        <f t="shared" si="35"/>
        <v>0</v>
      </c>
    </row>
    <row r="85" spans="1:33" x14ac:dyDescent="0.25">
      <c r="A85" s="61"/>
      <c r="B85" s="61"/>
      <c r="C85" s="61"/>
      <c r="D85" s="61"/>
      <c r="E85" s="61"/>
      <c r="F85" s="61"/>
      <c r="G85" s="66"/>
      <c r="H85" s="61"/>
      <c r="I85" s="44" t="str">
        <f t="shared" ca="1" si="19"/>
        <v/>
      </c>
      <c r="J85" s="62"/>
      <c r="K85" s="64"/>
      <c r="L85" s="61"/>
      <c r="M85" s="61"/>
      <c r="N85" s="45">
        <f t="shared" si="36"/>
        <v>0</v>
      </c>
      <c r="O85" s="43">
        <v>43647</v>
      </c>
      <c r="P85" s="40">
        <v>0</v>
      </c>
      <c r="Q85" s="40">
        <f t="shared" si="37"/>
        <v>0</v>
      </c>
      <c r="R85" s="40">
        <f t="shared" si="20"/>
        <v>0</v>
      </c>
      <c r="S85" s="40">
        <f t="shared" si="21"/>
        <v>0</v>
      </c>
      <c r="T85" s="40">
        <f t="shared" si="22"/>
        <v>0</v>
      </c>
      <c r="U85" s="40">
        <f t="shared" ca="1" si="23"/>
        <v>0</v>
      </c>
      <c r="V85" s="40">
        <f t="shared" ca="1" si="24"/>
        <v>0</v>
      </c>
      <c r="W85" s="40">
        <f t="shared" ca="1" si="25"/>
        <v>0</v>
      </c>
      <c r="X85" s="40">
        <f t="shared" ca="1" si="26"/>
        <v>0</v>
      </c>
      <c r="Y85" s="40">
        <f t="shared" ca="1" si="27"/>
        <v>0</v>
      </c>
      <c r="Z85" s="40">
        <f t="shared" ca="1" si="28"/>
        <v>0</v>
      </c>
      <c r="AA85" s="40">
        <f t="shared" si="29"/>
        <v>0</v>
      </c>
      <c r="AB85" s="40">
        <f t="shared" si="30"/>
        <v>0</v>
      </c>
      <c r="AC85" s="40">
        <f t="shared" ca="1" si="31"/>
        <v>0</v>
      </c>
      <c r="AD85" s="40">
        <f t="shared" ca="1" si="32"/>
        <v>0</v>
      </c>
      <c r="AE85" s="40">
        <f t="shared" ca="1" si="33"/>
        <v>0</v>
      </c>
      <c r="AF85" s="40">
        <f t="shared" ca="1" si="34"/>
        <v>0</v>
      </c>
      <c r="AG85" s="40">
        <f t="shared" si="35"/>
        <v>0</v>
      </c>
    </row>
    <row r="86" spans="1:33" x14ac:dyDescent="0.25">
      <c r="A86" s="61"/>
      <c r="B86" s="61"/>
      <c r="C86" s="61"/>
      <c r="D86" s="61"/>
      <c r="E86" s="61"/>
      <c r="F86" s="61"/>
      <c r="G86" s="66"/>
      <c r="H86" s="61"/>
      <c r="I86" s="44" t="str">
        <f t="shared" ca="1" si="19"/>
        <v/>
      </c>
      <c r="J86" s="62"/>
      <c r="K86" s="64"/>
      <c r="L86" s="61"/>
      <c r="M86" s="61"/>
      <c r="N86" s="45">
        <f t="shared" si="36"/>
        <v>0</v>
      </c>
      <c r="O86" s="43">
        <v>43647</v>
      </c>
      <c r="P86" s="40">
        <v>0</v>
      </c>
      <c r="Q86" s="40">
        <f t="shared" si="37"/>
        <v>0</v>
      </c>
      <c r="R86" s="40">
        <f t="shared" si="20"/>
        <v>0</v>
      </c>
      <c r="S86" s="40">
        <f t="shared" si="21"/>
        <v>0</v>
      </c>
      <c r="T86" s="40">
        <f t="shared" si="22"/>
        <v>0</v>
      </c>
      <c r="U86" s="40">
        <f t="shared" ca="1" si="23"/>
        <v>0</v>
      </c>
      <c r="V86" s="40">
        <f t="shared" ca="1" si="24"/>
        <v>0</v>
      </c>
      <c r="W86" s="40">
        <f t="shared" ca="1" si="25"/>
        <v>0</v>
      </c>
      <c r="X86" s="40">
        <f t="shared" ca="1" si="26"/>
        <v>0</v>
      </c>
      <c r="Y86" s="40">
        <f t="shared" ca="1" si="27"/>
        <v>0</v>
      </c>
      <c r="Z86" s="40">
        <f t="shared" ca="1" si="28"/>
        <v>0</v>
      </c>
      <c r="AA86" s="40">
        <f t="shared" si="29"/>
        <v>0</v>
      </c>
      <c r="AB86" s="40">
        <f t="shared" si="30"/>
        <v>0</v>
      </c>
      <c r="AC86" s="40">
        <f t="shared" ca="1" si="31"/>
        <v>0</v>
      </c>
      <c r="AD86" s="40">
        <f t="shared" ca="1" si="32"/>
        <v>0</v>
      </c>
      <c r="AE86" s="40">
        <f t="shared" ca="1" si="33"/>
        <v>0</v>
      </c>
      <c r="AF86" s="40">
        <f t="shared" ca="1" si="34"/>
        <v>0</v>
      </c>
      <c r="AG86" s="40">
        <f t="shared" si="35"/>
        <v>0</v>
      </c>
    </row>
    <row r="87" spans="1:33" x14ac:dyDescent="0.25">
      <c r="A87" s="61"/>
      <c r="B87" s="61"/>
      <c r="C87" s="61"/>
      <c r="D87" s="61"/>
      <c r="E87" s="61"/>
      <c r="F87" s="61"/>
      <c r="G87" s="66"/>
      <c r="H87" s="61"/>
      <c r="I87" s="44" t="str">
        <f t="shared" ca="1" si="19"/>
        <v/>
      </c>
      <c r="J87" s="62"/>
      <c r="K87" s="64"/>
      <c r="L87" s="61"/>
      <c r="M87" s="61"/>
      <c r="N87" s="45">
        <f t="shared" si="36"/>
        <v>0</v>
      </c>
      <c r="O87" s="43">
        <v>43647</v>
      </c>
      <c r="P87" s="40">
        <v>0</v>
      </c>
      <c r="Q87" s="40">
        <f t="shared" si="37"/>
        <v>0</v>
      </c>
      <c r="R87" s="40">
        <f t="shared" si="20"/>
        <v>0</v>
      </c>
      <c r="S87" s="40">
        <f t="shared" si="21"/>
        <v>0</v>
      </c>
      <c r="T87" s="40">
        <f t="shared" si="22"/>
        <v>0</v>
      </c>
      <c r="U87" s="40">
        <f t="shared" ca="1" si="23"/>
        <v>0</v>
      </c>
      <c r="V87" s="40">
        <f t="shared" ca="1" si="24"/>
        <v>0</v>
      </c>
      <c r="W87" s="40">
        <f t="shared" ca="1" si="25"/>
        <v>0</v>
      </c>
      <c r="X87" s="40">
        <f t="shared" ca="1" si="26"/>
        <v>0</v>
      </c>
      <c r="Y87" s="40">
        <f t="shared" ca="1" si="27"/>
        <v>0</v>
      </c>
      <c r="Z87" s="40">
        <f t="shared" ca="1" si="28"/>
        <v>0</v>
      </c>
      <c r="AA87" s="40">
        <f t="shared" si="29"/>
        <v>0</v>
      </c>
      <c r="AB87" s="40">
        <f t="shared" si="30"/>
        <v>0</v>
      </c>
      <c r="AC87" s="40">
        <f t="shared" ca="1" si="31"/>
        <v>0</v>
      </c>
      <c r="AD87" s="40">
        <f t="shared" ca="1" si="32"/>
        <v>0</v>
      </c>
      <c r="AE87" s="40">
        <f t="shared" ca="1" si="33"/>
        <v>0</v>
      </c>
      <c r="AF87" s="40">
        <f t="shared" ca="1" si="34"/>
        <v>0</v>
      </c>
      <c r="AG87" s="40">
        <f t="shared" si="35"/>
        <v>0</v>
      </c>
    </row>
    <row r="88" spans="1:33" x14ac:dyDescent="0.25">
      <c r="A88" s="61"/>
      <c r="B88" s="61"/>
      <c r="C88" s="61"/>
      <c r="D88" s="61"/>
      <c r="E88" s="61"/>
      <c r="F88" s="61"/>
      <c r="G88" s="66"/>
      <c r="H88" s="61"/>
      <c r="I88" s="44" t="str">
        <f t="shared" ca="1" si="19"/>
        <v/>
      </c>
      <c r="J88" s="62"/>
      <c r="K88" s="64"/>
      <c r="L88" s="61"/>
      <c r="M88" s="61"/>
      <c r="N88" s="45">
        <f t="shared" si="36"/>
        <v>0</v>
      </c>
      <c r="O88" s="43">
        <v>43647</v>
      </c>
      <c r="P88" s="40">
        <v>0</v>
      </c>
      <c r="Q88" s="40">
        <f t="shared" si="37"/>
        <v>0</v>
      </c>
      <c r="R88" s="40">
        <f t="shared" si="20"/>
        <v>0</v>
      </c>
      <c r="S88" s="40">
        <f t="shared" si="21"/>
        <v>0</v>
      </c>
      <c r="T88" s="40">
        <f t="shared" si="22"/>
        <v>0</v>
      </c>
      <c r="U88" s="40">
        <f t="shared" ca="1" si="23"/>
        <v>0</v>
      </c>
      <c r="V88" s="40">
        <f t="shared" ca="1" si="24"/>
        <v>0</v>
      </c>
      <c r="W88" s="40">
        <f t="shared" ca="1" si="25"/>
        <v>0</v>
      </c>
      <c r="X88" s="40">
        <f t="shared" ca="1" si="26"/>
        <v>0</v>
      </c>
      <c r="Y88" s="40">
        <f t="shared" ca="1" si="27"/>
        <v>0</v>
      </c>
      <c r="Z88" s="40">
        <f t="shared" ca="1" si="28"/>
        <v>0</v>
      </c>
      <c r="AA88" s="40">
        <f t="shared" si="29"/>
        <v>0</v>
      </c>
      <c r="AB88" s="40">
        <f t="shared" si="30"/>
        <v>0</v>
      </c>
      <c r="AC88" s="40">
        <f t="shared" ca="1" si="31"/>
        <v>0</v>
      </c>
      <c r="AD88" s="40">
        <f t="shared" ca="1" si="32"/>
        <v>0</v>
      </c>
      <c r="AE88" s="40">
        <f t="shared" ca="1" si="33"/>
        <v>0</v>
      </c>
      <c r="AF88" s="40">
        <f t="shared" ca="1" si="34"/>
        <v>0</v>
      </c>
      <c r="AG88" s="40">
        <f t="shared" si="35"/>
        <v>0</v>
      </c>
    </row>
    <row r="89" spans="1:33" x14ac:dyDescent="0.25">
      <c r="A89" s="61"/>
      <c r="B89" s="61"/>
      <c r="C89" s="61"/>
      <c r="D89" s="61"/>
      <c r="E89" s="61"/>
      <c r="F89" s="61"/>
      <c r="G89" s="66"/>
      <c r="H89" s="61"/>
      <c r="I89" s="44" t="str">
        <f t="shared" ca="1" si="19"/>
        <v/>
      </c>
      <c r="J89" s="62"/>
      <c r="K89" s="64"/>
      <c r="L89" s="61"/>
      <c r="M89" s="61"/>
      <c r="N89" s="45">
        <f t="shared" si="36"/>
        <v>0</v>
      </c>
      <c r="O89" s="43">
        <v>43647</v>
      </c>
      <c r="P89" s="40">
        <v>0</v>
      </c>
      <c r="Q89" s="40">
        <f t="shared" si="37"/>
        <v>0</v>
      </c>
      <c r="R89" s="40">
        <f t="shared" si="20"/>
        <v>0</v>
      </c>
      <c r="S89" s="40">
        <f t="shared" si="21"/>
        <v>0</v>
      </c>
      <c r="T89" s="40">
        <f t="shared" si="22"/>
        <v>0</v>
      </c>
      <c r="U89" s="40">
        <f t="shared" ca="1" si="23"/>
        <v>0</v>
      </c>
      <c r="V89" s="40">
        <f t="shared" ca="1" si="24"/>
        <v>0</v>
      </c>
      <c r="W89" s="40">
        <f t="shared" ca="1" si="25"/>
        <v>0</v>
      </c>
      <c r="X89" s="40">
        <f t="shared" ca="1" si="26"/>
        <v>0</v>
      </c>
      <c r="Y89" s="40">
        <f t="shared" ca="1" si="27"/>
        <v>0</v>
      </c>
      <c r="Z89" s="40">
        <f t="shared" ca="1" si="28"/>
        <v>0</v>
      </c>
      <c r="AA89" s="40">
        <f t="shared" si="29"/>
        <v>0</v>
      </c>
      <c r="AB89" s="40">
        <f t="shared" si="30"/>
        <v>0</v>
      </c>
      <c r="AC89" s="40">
        <f t="shared" ca="1" si="31"/>
        <v>0</v>
      </c>
      <c r="AD89" s="40">
        <f t="shared" ca="1" si="32"/>
        <v>0</v>
      </c>
      <c r="AE89" s="40">
        <f t="shared" ca="1" si="33"/>
        <v>0</v>
      </c>
      <c r="AF89" s="40">
        <f t="shared" ca="1" si="34"/>
        <v>0</v>
      </c>
      <c r="AG89" s="40">
        <f t="shared" si="35"/>
        <v>0</v>
      </c>
    </row>
    <row r="90" spans="1:33" x14ac:dyDescent="0.25">
      <c r="A90" s="61"/>
      <c r="B90" s="61"/>
      <c r="C90" s="61"/>
      <c r="D90" s="61"/>
      <c r="E90" s="61"/>
      <c r="F90" s="61"/>
      <c r="G90" s="66"/>
      <c r="H90" s="61"/>
      <c r="I90" s="44" t="str">
        <f t="shared" ca="1" si="19"/>
        <v/>
      </c>
      <c r="J90" s="62"/>
      <c r="K90" s="64"/>
      <c r="L90" s="61"/>
      <c r="M90" s="61"/>
      <c r="N90" s="45">
        <f t="shared" si="36"/>
        <v>0</v>
      </c>
      <c r="O90" s="43">
        <v>43647</v>
      </c>
      <c r="P90" s="40">
        <v>0</v>
      </c>
      <c r="Q90" s="40">
        <f t="shared" si="37"/>
        <v>0</v>
      </c>
      <c r="R90" s="40">
        <f t="shared" si="20"/>
        <v>0</v>
      </c>
      <c r="S90" s="40">
        <f t="shared" si="21"/>
        <v>0</v>
      </c>
      <c r="T90" s="40">
        <f t="shared" si="22"/>
        <v>0</v>
      </c>
      <c r="U90" s="40">
        <f t="shared" ca="1" si="23"/>
        <v>0</v>
      </c>
      <c r="V90" s="40">
        <f t="shared" ca="1" si="24"/>
        <v>0</v>
      </c>
      <c r="W90" s="40">
        <f t="shared" ca="1" si="25"/>
        <v>0</v>
      </c>
      <c r="X90" s="40">
        <f t="shared" ca="1" si="26"/>
        <v>0</v>
      </c>
      <c r="Y90" s="40">
        <f t="shared" ca="1" si="27"/>
        <v>0</v>
      </c>
      <c r="Z90" s="40">
        <f t="shared" ca="1" si="28"/>
        <v>0</v>
      </c>
      <c r="AA90" s="40">
        <f t="shared" si="29"/>
        <v>0</v>
      </c>
      <c r="AB90" s="40">
        <f t="shared" si="30"/>
        <v>0</v>
      </c>
      <c r="AC90" s="40">
        <f t="shared" ca="1" si="31"/>
        <v>0</v>
      </c>
      <c r="AD90" s="40">
        <f t="shared" ca="1" si="32"/>
        <v>0</v>
      </c>
      <c r="AE90" s="40">
        <f t="shared" ca="1" si="33"/>
        <v>0</v>
      </c>
      <c r="AF90" s="40">
        <f t="shared" ca="1" si="34"/>
        <v>0</v>
      </c>
      <c r="AG90" s="40">
        <f t="shared" si="35"/>
        <v>0</v>
      </c>
    </row>
    <row r="91" spans="1:33" x14ac:dyDescent="0.25">
      <c r="A91" s="61"/>
      <c r="B91" s="61"/>
      <c r="C91" s="61"/>
      <c r="D91" s="61"/>
      <c r="E91" s="61"/>
      <c r="F91" s="61"/>
      <c r="G91" s="66"/>
      <c r="H91" s="61"/>
      <c r="I91" s="44" t="str">
        <f t="shared" ca="1" si="19"/>
        <v/>
      </c>
      <c r="J91" s="62"/>
      <c r="K91" s="64"/>
      <c r="L91" s="61"/>
      <c r="M91" s="61"/>
      <c r="N91" s="45">
        <f t="shared" si="36"/>
        <v>0</v>
      </c>
      <c r="O91" s="43">
        <v>43647</v>
      </c>
      <c r="P91" s="40">
        <v>0</v>
      </c>
      <c r="Q91" s="40">
        <f t="shared" si="37"/>
        <v>0</v>
      </c>
      <c r="R91" s="40">
        <f t="shared" si="20"/>
        <v>0</v>
      </c>
      <c r="S91" s="40">
        <f t="shared" si="21"/>
        <v>0</v>
      </c>
      <c r="T91" s="40">
        <f t="shared" si="22"/>
        <v>0</v>
      </c>
      <c r="U91" s="40">
        <f t="shared" ca="1" si="23"/>
        <v>0</v>
      </c>
      <c r="V91" s="40">
        <f t="shared" ca="1" si="24"/>
        <v>0</v>
      </c>
      <c r="W91" s="40">
        <f t="shared" ca="1" si="25"/>
        <v>0</v>
      </c>
      <c r="X91" s="40">
        <f t="shared" ca="1" si="26"/>
        <v>0</v>
      </c>
      <c r="Y91" s="40">
        <f t="shared" ca="1" si="27"/>
        <v>0</v>
      </c>
      <c r="Z91" s="40">
        <f t="shared" ca="1" si="28"/>
        <v>0</v>
      </c>
      <c r="AA91" s="40">
        <f t="shared" si="29"/>
        <v>0</v>
      </c>
      <c r="AB91" s="40">
        <f t="shared" si="30"/>
        <v>0</v>
      </c>
      <c r="AC91" s="40">
        <f t="shared" ca="1" si="31"/>
        <v>0</v>
      </c>
      <c r="AD91" s="40">
        <f t="shared" ca="1" si="32"/>
        <v>0</v>
      </c>
      <c r="AE91" s="40">
        <f t="shared" ca="1" si="33"/>
        <v>0</v>
      </c>
      <c r="AF91" s="40">
        <f t="shared" ca="1" si="34"/>
        <v>0</v>
      </c>
      <c r="AG91" s="40">
        <f t="shared" si="35"/>
        <v>0</v>
      </c>
    </row>
    <row r="92" spans="1:33" x14ac:dyDescent="0.25">
      <c r="A92" s="61"/>
      <c r="B92" s="61"/>
      <c r="C92" s="61"/>
      <c r="D92" s="61"/>
      <c r="E92" s="61"/>
      <c r="F92" s="61"/>
      <c r="G92" s="66"/>
      <c r="H92" s="61"/>
      <c r="I92" s="44" t="str">
        <f t="shared" ca="1" si="19"/>
        <v/>
      </c>
      <c r="J92" s="62"/>
      <c r="K92" s="64"/>
      <c r="L92" s="61"/>
      <c r="M92" s="61"/>
      <c r="N92" s="45">
        <f t="shared" si="36"/>
        <v>0</v>
      </c>
      <c r="O92" s="43">
        <v>43647</v>
      </c>
      <c r="P92" s="40">
        <v>0</v>
      </c>
      <c r="Q92" s="40">
        <f t="shared" si="37"/>
        <v>0</v>
      </c>
      <c r="R92" s="40">
        <f t="shared" si="20"/>
        <v>0</v>
      </c>
      <c r="S92" s="40">
        <f t="shared" si="21"/>
        <v>0</v>
      </c>
      <c r="T92" s="40">
        <f t="shared" si="22"/>
        <v>0</v>
      </c>
      <c r="U92" s="40">
        <f t="shared" ca="1" si="23"/>
        <v>0</v>
      </c>
      <c r="V92" s="40">
        <f t="shared" ca="1" si="24"/>
        <v>0</v>
      </c>
      <c r="W92" s="40">
        <f t="shared" ca="1" si="25"/>
        <v>0</v>
      </c>
      <c r="X92" s="40">
        <f t="shared" ca="1" si="26"/>
        <v>0</v>
      </c>
      <c r="Y92" s="40">
        <f t="shared" ca="1" si="27"/>
        <v>0</v>
      </c>
      <c r="Z92" s="40">
        <f t="shared" ca="1" si="28"/>
        <v>0</v>
      </c>
      <c r="AA92" s="40">
        <f t="shared" si="29"/>
        <v>0</v>
      </c>
      <c r="AB92" s="40">
        <f t="shared" si="30"/>
        <v>0</v>
      </c>
      <c r="AC92" s="40">
        <f t="shared" ca="1" si="31"/>
        <v>0</v>
      </c>
      <c r="AD92" s="40">
        <f t="shared" ca="1" si="32"/>
        <v>0</v>
      </c>
      <c r="AE92" s="40">
        <f t="shared" ca="1" si="33"/>
        <v>0</v>
      </c>
      <c r="AF92" s="40">
        <f t="shared" ca="1" si="34"/>
        <v>0</v>
      </c>
      <c r="AG92" s="40">
        <f t="shared" si="35"/>
        <v>0</v>
      </c>
    </row>
    <row r="93" spans="1:33" x14ac:dyDescent="0.25">
      <c r="A93" s="61"/>
      <c r="B93" s="61"/>
      <c r="C93" s="61"/>
      <c r="D93" s="61"/>
      <c r="E93" s="61"/>
      <c r="F93" s="61"/>
      <c r="G93" s="66"/>
      <c r="H93" s="61"/>
      <c r="I93" s="44" t="str">
        <f t="shared" ca="1" si="19"/>
        <v/>
      </c>
      <c r="J93" s="62"/>
      <c r="K93" s="64"/>
      <c r="L93" s="61"/>
      <c r="M93" s="61"/>
      <c r="N93" s="45">
        <f t="shared" si="36"/>
        <v>0</v>
      </c>
      <c r="O93" s="43">
        <v>43647</v>
      </c>
      <c r="P93" s="40">
        <v>0</v>
      </c>
      <c r="Q93" s="40">
        <f t="shared" si="37"/>
        <v>0</v>
      </c>
      <c r="R93" s="40">
        <f t="shared" si="20"/>
        <v>0</v>
      </c>
      <c r="S93" s="40">
        <f t="shared" si="21"/>
        <v>0</v>
      </c>
      <c r="T93" s="40">
        <f t="shared" si="22"/>
        <v>0</v>
      </c>
      <c r="U93" s="40">
        <f t="shared" ca="1" si="23"/>
        <v>0</v>
      </c>
      <c r="V93" s="40">
        <f t="shared" ca="1" si="24"/>
        <v>0</v>
      </c>
      <c r="W93" s="40">
        <f t="shared" ca="1" si="25"/>
        <v>0</v>
      </c>
      <c r="X93" s="40">
        <f t="shared" ca="1" si="26"/>
        <v>0</v>
      </c>
      <c r="Y93" s="40">
        <f t="shared" ca="1" si="27"/>
        <v>0</v>
      </c>
      <c r="Z93" s="40">
        <f t="shared" ca="1" si="28"/>
        <v>0</v>
      </c>
      <c r="AA93" s="40">
        <f t="shared" si="29"/>
        <v>0</v>
      </c>
      <c r="AB93" s="40">
        <f t="shared" si="30"/>
        <v>0</v>
      </c>
      <c r="AC93" s="40">
        <f t="shared" ca="1" si="31"/>
        <v>0</v>
      </c>
      <c r="AD93" s="40">
        <f t="shared" ca="1" si="32"/>
        <v>0</v>
      </c>
      <c r="AE93" s="40">
        <f t="shared" ca="1" si="33"/>
        <v>0</v>
      </c>
      <c r="AF93" s="40">
        <f t="shared" ca="1" si="34"/>
        <v>0</v>
      </c>
      <c r="AG93" s="40">
        <f t="shared" si="35"/>
        <v>0</v>
      </c>
    </row>
    <row r="94" spans="1:33" x14ac:dyDescent="0.25">
      <c r="A94" s="61"/>
      <c r="B94" s="61"/>
      <c r="C94" s="61"/>
      <c r="D94" s="61"/>
      <c r="E94" s="61"/>
      <c r="F94" s="61"/>
      <c r="G94" s="66"/>
      <c r="H94" s="61"/>
      <c r="I94" s="44" t="str">
        <f t="shared" ca="1" si="19"/>
        <v/>
      </c>
      <c r="J94" s="62"/>
      <c r="K94" s="64"/>
      <c r="L94" s="61"/>
      <c r="M94" s="61"/>
      <c r="N94" s="45">
        <f t="shared" si="36"/>
        <v>0</v>
      </c>
      <c r="O94" s="43">
        <v>43647</v>
      </c>
      <c r="P94" s="40">
        <v>0</v>
      </c>
      <c r="Q94" s="40">
        <f t="shared" si="37"/>
        <v>0</v>
      </c>
      <c r="R94" s="40">
        <f t="shared" si="20"/>
        <v>0</v>
      </c>
      <c r="S94" s="40">
        <f t="shared" si="21"/>
        <v>0</v>
      </c>
      <c r="T94" s="40">
        <f t="shared" si="22"/>
        <v>0</v>
      </c>
      <c r="U94" s="40">
        <f t="shared" ca="1" si="23"/>
        <v>0</v>
      </c>
      <c r="V94" s="40">
        <f t="shared" ca="1" si="24"/>
        <v>0</v>
      </c>
      <c r="W94" s="40">
        <f t="shared" ca="1" si="25"/>
        <v>0</v>
      </c>
      <c r="X94" s="40">
        <f t="shared" ca="1" si="26"/>
        <v>0</v>
      </c>
      <c r="Y94" s="40">
        <f t="shared" ca="1" si="27"/>
        <v>0</v>
      </c>
      <c r="Z94" s="40">
        <f t="shared" ca="1" si="28"/>
        <v>0</v>
      </c>
      <c r="AA94" s="40">
        <f t="shared" si="29"/>
        <v>0</v>
      </c>
      <c r="AB94" s="40">
        <f t="shared" si="30"/>
        <v>0</v>
      </c>
      <c r="AC94" s="40">
        <f t="shared" ca="1" si="31"/>
        <v>0</v>
      </c>
      <c r="AD94" s="40">
        <f t="shared" ca="1" si="32"/>
        <v>0</v>
      </c>
      <c r="AE94" s="40">
        <f t="shared" ca="1" si="33"/>
        <v>0</v>
      </c>
      <c r="AF94" s="40">
        <f t="shared" ca="1" si="34"/>
        <v>0</v>
      </c>
      <c r="AG94" s="40">
        <f t="shared" si="35"/>
        <v>0</v>
      </c>
    </row>
    <row r="95" spans="1:33" x14ac:dyDescent="0.25">
      <c r="A95" s="61"/>
      <c r="B95" s="61"/>
      <c r="C95" s="61"/>
      <c r="D95" s="61"/>
      <c r="E95" s="61"/>
      <c r="F95" s="61"/>
      <c r="G95" s="66"/>
      <c r="H95" s="61"/>
      <c r="I95" s="44" t="str">
        <f t="shared" ca="1" si="19"/>
        <v/>
      </c>
      <c r="J95" s="62"/>
      <c r="K95" s="64"/>
      <c r="L95" s="61"/>
      <c r="M95" s="61"/>
      <c r="N95" s="45">
        <f t="shared" si="36"/>
        <v>0</v>
      </c>
      <c r="O95" s="43">
        <v>43647</v>
      </c>
      <c r="P95" s="40">
        <v>0</v>
      </c>
      <c r="Q95" s="40">
        <f t="shared" si="37"/>
        <v>0</v>
      </c>
      <c r="R95" s="40">
        <f t="shared" si="20"/>
        <v>0</v>
      </c>
      <c r="S95" s="40">
        <f t="shared" si="21"/>
        <v>0</v>
      </c>
      <c r="T95" s="40">
        <f t="shared" si="22"/>
        <v>0</v>
      </c>
      <c r="U95" s="40">
        <f t="shared" ca="1" si="23"/>
        <v>0</v>
      </c>
      <c r="V95" s="40">
        <f t="shared" ca="1" si="24"/>
        <v>0</v>
      </c>
      <c r="W95" s="40">
        <f t="shared" ca="1" si="25"/>
        <v>0</v>
      </c>
      <c r="X95" s="40">
        <f t="shared" ca="1" si="26"/>
        <v>0</v>
      </c>
      <c r="Y95" s="40">
        <f t="shared" ca="1" si="27"/>
        <v>0</v>
      </c>
      <c r="Z95" s="40">
        <f t="shared" ca="1" si="28"/>
        <v>0</v>
      </c>
      <c r="AA95" s="40">
        <f t="shared" si="29"/>
        <v>0</v>
      </c>
      <c r="AB95" s="40">
        <f t="shared" si="30"/>
        <v>0</v>
      </c>
      <c r="AC95" s="40">
        <f t="shared" ca="1" si="31"/>
        <v>0</v>
      </c>
      <c r="AD95" s="40">
        <f t="shared" ca="1" si="32"/>
        <v>0</v>
      </c>
      <c r="AE95" s="40">
        <f t="shared" ca="1" si="33"/>
        <v>0</v>
      </c>
      <c r="AF95" s="40">
        <f t="shared" ca="1" si="34"/>
        <v>0</v>
      </c>
      <c r="AG95" s="40">
        <f t="shared" si="35"/>
        <v>0</v>
      </c>
    </row>
    <row r="96" spans="1:33" x14ac:dyDescent="0.25">
      <c r="A96" s="61"/>
      <c r="B96" s="61"/>
      <c r="C96" s="61"/>
      <c r="D96" s="61"/>
      <c r="E96" s="61"/>
      <c r="F96" s="61"/>
      <c r="G96" s="66"/>
      <c r="H96" s="61"/>
      <c r="I96" s="44" t="str">
        <f t="shared" ca="1" si="19"/>
        <v/>
      </c>
      <c r="J96" s="62"/>
      <c r="K96" s="64"/>
      <c r="L96" s="61"/>
      <c r="M96" s="61"/>
      <c r="N96" s="45">
        <f t="shared" si="36"/>
        <v>0</v>
      </c>
      <c r="O96" s="43">
        <v>43647</v>
      </c>
      <c r="P96" s="40">
        <v>0</v>
      </c>
      <c r="Q96" s="40">
        <f t="shared" si="37"/>
        <v>0</v>
      </c>
      <c r="R96" s="40">
        <f t="shared" si="20"/>
        <v>0</v>
      </c>
      <c r="S96" s="40">
        <f t="shared" si="21"/>
        <v>0</v>
      </c>
      <c r="T96" s="40">
        <f t="shared" si="22"/>
        <v>0</v>
      </c>
      <c r="U96" s="40">
        <f t="shared" ca="1" si="23"/>
        <v>0</v>
      </c>
      <c r="V96" s="40">
        <f t="shared" ca="1" si="24"/>
        <v>0</v>
      </c>
      <c r="W96" s="40">
        <f t="shared" ca="1" si="25"/>
        <v>0</v>
      </c>
      <c r="X96" s="40">
        <f t="shared" ca="1" si="26"/>
        <v>0</v>
      </c>
      <c r="Y96" s="40">
        <f t="shared" ca="1" si="27"/>
        <v>0</v>
      </c>
      <c r="Z96" s="40">
        <f t="shared" ca="1" si="28"/>
        <v>0</v>
      </c>
      <c r="AA96" s="40">
        <f t="shared" si="29"/>
        <v>0</v>
      </c>
      <c r="AB96" s="40">
        <f t="shared" si="30"/>
        <v>0</v>
      </c>
      <c r="AC96" s="40">
        <f t="shared" ca="1" si="31"/>
        <v>0</v>
      </c>
      <c r="AD96" s="40">
        <f t="shared" ca="1" si="32"/>
        <v>0</v>
      </c>
      <c r="AE96" s="40">
        <f t="shared" ca="1" si="33"/>
        <v>0</v>
      </c>
      <c r="AF96" s="40">
        <f t="shared" ca="1" si="34"/>
        <v>0</v>
      </c>
      <c r="AG96" s="40">
        <f t="shared" si="35"/>
        <v>0</v>
      </c>
    </row>
    <row r="97" spans="1:33" x14ac:dyDescent="0.25">
      <c r="A97" s="61"/>
      <c r="B97" s="61"/>
      <c r="C97" s="61"/>
      <c r="D97" s="61"/>
      <c r="E97" s="61"/>
      <c r="F97" s="61"/>
      <c r="G97" s="66"/>
      <c r="H97" s="61"/>
      <c r="I97" s="44" t="str">
        <f t="shared" ca="1" si="19"/>
        <v/>
      </c>
      <c r="J97" s="62"/>
      <c r="K97" s="64"/>
      <c r="L97" s="61"/>
      <c r="M97" s="61"/>
      <c r="N97" s="45">
        <f t="shared" si="36"/>
        <v>0</v>
      </c>
      <c r="O97" s="43">
        <v>43647</v>
      </c>
      <c r="P97" s="40">
        <v>0</v>
      </c>
      <c r="Q97" s="40">
        <f t="shared" si="37"/>
        <v>0</v>
      </c>
      <c r="R97" s="40">
        <f t="shared" si="20"/>
        <v>0</v>
      </c>
      <c r="S97" s="40">
        <f t="shared" si="21"/>
        <v>0</v>
      </c>
      <c r="T97" s="40">
        <f t="shared" si="22"/>
        <v>0</v>
      </c>
      <c r="U97" s="40">
        <f t="shared" ca="1" si="23"/>
        <v>0</v>
      </c>
      <c r="V97" s="40">
        <f t="shared" ca="1" si="24"/>
        <v>0</v>
      </c>
      <c r="W97" s="40">
        <f t="shared" ca="1" si="25"/>
        <v>0</v>
      </c>
      <c r="X97" s="40">
        <f t="shared" ca="1" si="26"/>
        <v>0</v>
      </c>
      <c r="Y97" s="40">
        <f t="shared" ca="1" si="27"/>
        <v>0</v>
      </c>
      <c r="Z97" s="40">
        <f t="shared" ca="1" si="28"/>
        <v>0</v>
      </c>
      <c r="AA97" s="40">
        <f t="shared" si="29"/>
        <v>0</v>
      </c>
      <c r="AB97" s="40">
        <f t="shared" si="30"/>
        <v>0</v>
      </c>
      <c r="AC97" s="40">
        <f t="shared" ca="1" si="31"/>
        <v>0</v>
      </c>
      <c r="AD97" s="40">
        <f t="shared" ca="1" si="32"/>
        <v>0</v>
      </c>
      <c r="AE97" s="40">
        <f t="shared" ca="1" si="33"/>
        <v>0</v>
      </c>
      <c r="AF97" s="40">
        <f t="shared" ca="1" si="34"/>
        <v>0</v>
      </c>
      <c r="AG97" s="40">
        <f t="shared" si="35"/>
        <v>0</v>
      </c>
    </row>
    <row r="98" spans="1:33" x14ac:dyDescent="0.25">
      <c r="A98" s="47"/>
      <c r="B98" s="47"/>
      <c r="C98" s="47"/>
      <c r="D98" s="47"/>
      <c r="E98" s="47"/>
      <c r="F98" s="47"/>
      <c r="G98" s="48"/>
      <c r="H98" s="47"/>
      <c r="I98" s="47"/>
      <c r="J98" s="49"/>
      <c r="K98" s="47"/>
      <c r="L98" s="47"/>
      <c r="M98" s="36" t="s">
        <v>97</v>
      </c>
      <c r="N98" s="50">
        <f>SUM(N3:N97)</f>
        <v>0</v>
      </c>
      <c r="Q98" s="40">
        <f t="shared" ref="Q98:AG98" si="38">SUM(Q3:Q97)</f>
        <v>0</v>
      </c>
      <c r="R98" s="40">
        <f t="shared" si="38"/>
        <v>0</v>
      </c>
      <c r="S98" s="40">
        <f t="shared" si="38"/>
        <v>0</v>
      </c>
      <c r="T98" s="40">
        <f t="shared" si="38"/>
        <v>0</v>
      </c>
      <c r="U98" s="40">
        <f t="shared" ca="1" si="38"/>
        <v>0</v>
      </c>
      <c r="V98" s="40">
        <f t="shared" ca="1" si="38"/>
        <v>0</v>
      </c>
      <c r="W98" s="39">
        <f t="shared" ca="1" si="38"/>
        <v>0</v>
      </c>
      <c r="X98" s="39">
        <f t="shared" ca="1" si="38"/>
        <v>0</v>
      </c>
      <c r="Y98" s="39">
        <f t="shared" ca="1" si="38"/>
        <v>0</v>
      </c>
      <c r="Z98" s="39">
        <f t="shared" ca="1" si="38"/>
        <v>0</v>
      </c>
      <c r="AA98" s="39">
        <f t="shared" si="38"/>
        <v>0</v>
      </c>
      <c r="AB98" s="39">
        <f t="shared" si="38"/>
        <v>0</v>
      </c>
      <c r="AC98" s="39">
        <f t="shared" ca="1" si="38"/>
        <v>0</v>
      </c>
      <c r="AD98" s="39">
        <f t="shared" ca="1" si="38"/>
        <v>0</v>
      </c>
      <c r="AE98" s="39">
        <f t="shared" ca="1" si="38"/>
        <v>0</v>
      </c>
      <c r="AF98" s="39">
        <f t="shared" ca="1" si="38"/>
        <v>0</v>
      </c>
      <c r="AG98" s="40">
        <f t="shared" si="38"/>
        <v>0</v>
      </c>
    </row>
  </sheetData>
  <sheetProtection sheet="1" objects="1" scenarios="1"/>
  <dataValidations count="4">
    <dataValidation type="list" allowBlank="1" showInputMessage="1" showErrorMessage="1" sqref="A3:A97 IW3:IW97 SS3:SS97 ACO3:ACO97 AMK3:AMK97 AWG3:AWG97 BGC3:BGC97 BPY3:BPY97 BZU3:BZU97 CJQ3:CJQ97 CTM3:CTM97 DDI3:DDI97 DNE3:DNE97 DXA3:DXA97 EGW3:EGW97 EQS3:EQS97 FAO3:FAO97 FKK3:FKK97 FUG3:FUG97 GEC3:GEC97 GNY3:GNY97 GXU3:GXU97 HHQ3:HHQ97 HRM3:HRM97 IBI3:IBI97 ILE3:ILE97 IVA3:IVA97 JEW3:JEW97 JOS3:JOS97 JYO3:JYO97 KIK3:KIK97 KSG3:KSG97 LCC3:LCC97 LLY3:LLY97 LVU3:LVU97 MFQ3:MFQ97 MPM3:MPM97 MZI3:MZI97 NJE3:NJE97 NTA3:NTA97 OCW3:OCW97 OMS3:OMS97 OWO3:OWO97 PGK3:PGK97 PQG3:PQG97 QAC3:QAC97 QJY3:QJY97 QTU3:QTU97 RDQ3:RDQ97 RNM3:RNM97 RXI3:RXI97 SHE3:SHE97 SRA3:SRA97 TAW3:TAW97 TKS3:TKS97 TUO3:TUO97 UEK3:UEK97 UOG3:UOG97 UYC3:UYC97 VHY3:VHY97 VRU3:VRU97 WBQ3:WBQ97 WLM3:WLM97 WVI3:WVI97 A65539:A65633 IW65539:IW65633 SS65539:SS65633 ACO65539:ACO65633 AMK65539:AMK65633 AWG65539:AWG65633 BGC65539:BGC65633 BPY65539:BPY65633 BZU65539:BZU65633 CJQ65539:CJQ65633 CTM65539:CTM65633 DDI65539:DDI65633 DNE65539:DNE65633 DXA65539:DXA65633 EGW65539:EGW65633 EQS65539:EQS65633 FAO65539:FAO65633 FKK65539:FKK65633 FUG65539:FUG65633 GEC65539:GEC65633 GNY65539:GNY65633 GXU65539:GXU65633 HHQ65539:HHQ65633 HRM65539:HRM65633 IBI65539:IBI65633 ILE65539:ILE65633 IVA65539:IVA65633 JEW65539:JEW65633 JOS65539:JOS65633 JYO65539:JYO65633 KIK65539:KIK65633 KSG65539:KSG65633 LCC65539:LCC65633 LLY65539:LLY65633 LVU65539:LVU65633 MFQ65539:MFQ65633 MPM65539:MPM65633 MZI65539:MZI65633 NJE65539:NJE65633 NTA65539:NTA65633 OCW65539:OCW65633 OMS65539:OMS65633 OWO65539:OWO65633 PGK65539:PGK65633 PQG65539:PQG65633 QAC65539:QAC65633 QJY65539:QJY65633 QTU65539:QTU65633 RDQ65539:RDQ65633 RNM65539:RNM65633 RXI65539:RXI65633 SHE65539:SHE65633 SRA65539:SRA65633 TAW65539:TAW65633 TKS65539:TKS65633 TUO65539:TUO65633 UEK65539:UEK65633 UOG65539:UOG65633 UYC65539:UYC65633 VHY65539:VHY65633 VRU65539:VRU65633 WBQ65539:WBQ65633 WLM65539:WLM65633 WVI65539:WVI65633 A131075:A131169 IW131075:IW131169 SS131075:SS131169 ACO131075:ACO131169 AMK131075:AMK131169 AWG131075:AWG131169 BGC131075:BGC131169 BPY131075:BPY131169 BZU131075:BZU131169 CJQ131075:CJQ131169 CTM131075:CTM131169 DDI131075:DDI131169 DNE131075:DNE131169 DXA131075:DXA131169 EGW131075:EGW131169 EQS131075:EQS131169 FAO131075:FAO131169 FKK131075:FKK131169 FUG131075:FUG131169 GEC131075:GEC131169 GNY131075:GNY131169 GXU131075:GXU131169 HHQ131075:HHQ131169 HRM131075:HRM131169 IBI131075:IBI131169 ILE131075:ILE131169 IVA131075:IVA131169 JEW131075:JEW131169 JOS131075:JOS131169 JYO131075:JYO131169 KIK131075:KIK131169 KSG131075:KSG131169 LCC131075:LCC131169 LLY131075:LLY131169 LVU131075:LVU131169 MFQ131075:MFQ131169 MPM131075:MPM131169 MZI131075:MZI131169 NJE131075:NJE131169 NTA131075:NTA131169 OCW131075:OCW131169 OMS131075:OMS131169 OWO131075:OWO131169 PGK131075:PGK131169 PQG131075:PQG131169 QAC131075:QAC131169 QJY131075:QJY131169 QTU131075:QTU131169 RDQ131075:RDQ131169 RNM131075:RNM131169 RXI131075:RXI131169 SHE131075:SHE131169 SRA131075:SRA131169 TAW131075:TAW131169 TKS131075:TKS131169 TUO131075:TUO131169 UEK131075:UEK131169 UOG131075:UOG131169 UYC131075:UYC131169 VHY131075:VHY131169 VRU131075:VRU131169 WBQ131075:WBQ131169 WLM131075:WLM131169 WVI131075:WVI131169 A196611:A196705 IW196611:IW196705 SS196611:SS196705 ACO196611:ACO196705 AMK196611:AMK196705 AWG196611:AWG196705 BGC196611:BGC196705 BPY196611:BPY196705 BZU196611:BZU196705 CJQ196611:CJQ196705 CTM196611:CTM196705 DDI196611:DDI196705 DNE196611:DNE196705 DXA196611:DXA196705 EGW196611:EGW196705 EQS196611:EQS196705 FAO196611:FAO196705 FKK196611:FKK196705 FUG196611:FUG196705 GEC196611:GEC196705 GNY196611:GNY196705 GXU196611:GXU196705 HHQ196611:HHQ196705 HRM196611:HRM196705 IBI196611:IBI196705 ILE196611:ILE196705 IVA196611:IVA196705 JEW196611:JEW196705 JOS196611:JOS196705 JYO196611:JYO196705 KIK196611:KIK196705 KSG196611:KSG196705 LCC196611:LCC196705 LLY196611:LLY196705 LVU196611:LVU196705 MFQ196611:MFQ196705 MPM196611:MPM196705 MZI196611:MZI196705 NJE196611:NJE196705 NTA196611:NTA196705 OCW196611:OCW196705 OMS196611:OMS196705 OWO196611:OWO196705 PGK196611:PGK196705 PQG196611:PQG196705 QAC196611:QAC196705 QJY196611:QJY196705 QTU196611:QTU196705 RDQ196611:RDQ196705 RNM196611:RNM196705 RXI196611:RXI196705 SHE196611:SHE196705 SRA196611:SRA196705 TAW196611:TAW196705 TKS196611:TKS196705 TUO196611:TUO196705 UEK196611:UEK196705 UOG196611:UOG196705 UYC196611:UYC196705 VHY196611:VHY196705 VRU196611:VRU196705 WBQ196611:WBQ196705 WLM196611:WLM196705 WVI196611:WVI196705 A262147:A262241 IW262147:IW262241 SS262147:SS262241 ACO262147:ACO262241 AMK262147:AMK262241 AWG262147:AWG262241 BGC262147:BGC262241 BPY262147:BPY262241 BZU262147:BZU262241 CJQ262147:CJQ262241 CTM262147:CTM262241 DDI262147:DDI262241 DNE262147:DNE262241 DXA262147:DXA262241 EGW262147:EGW262241 EQS262147:EQS262241 FAO262147:FAO262241 FKK262147:FKK262241 FUG262147:FUG262241 GEC262147:GEC262241 GNY262147:GNY262241 GXU262147:GXU262241 HHQ262147:HHQ262241 HRM262147:HRM262241 IBI262147:IBI262241 ILE262147:ILE262241 IVA262147:IVA262241 JEW262147:JEW262241 JOS262147:JOS262241 JYO262147:JYO262241 KIK262147:KIK262241 KSG262147:KSG262241 LCC262147:LCC262241 LLY262147:LLY262241 LVU262147:LVU262241 MFQ262147:MFQ262241 MPM262147:MPM262241 MZI262147:MZI262241 NJE262147:NJE262241 NTA262147:NTA262241 OCW262147:OCW262241 OMS262147:OMS262241 OWO262147:OWO262241 PGK262147:PGK262241 PQG262147:PQG262241 QAC262147:QAC262241 QJY262147:QJY262241 QTU262147:QTU262241 RDQ262147:RDQ262241 RNM262147:RNM262241 RXI262147:RXI262241 SHE262147:SHE262241 SRA262147:SRA262241 TAW262147:TAW262241 TKS262147:TKS262241 TUO262147:TUO262241 UEK262147:UEK262241 UOG262147:UOG262241 UYC262147:UYC262241 VHY262147:VHY262241 VRU262147:VRU262241 WBQ262147:WBQ262241 WLM262147:WLM262241 WVI262147:WVI262241 A327683:A327777 IW327683:IW327777 SS327683:SS327777 ACO327683:ACO327777 AMK327683:AMK327777 AWG327683:AWG327777 BGC327683:BGC327777 BPY327683:BPY327777 BZU327683:BZU327777 CJQ327683:CJQ327777 CTM327683:CTM327777 DDI327683:DDI327777 DNE327683:DNE327777 DXA327683:DXA327777 EGW327683:EGW327777 EQS327683:EQS327777 FAO327683:FAO327777 FKK327683:FKK327777 FUG327683:FUG327777 GEC327683:GEC327777 GNY327683:GNY327777 GXU327683:GXU327777 HHQ327683:HHQ327777 HRM327683:HRM327777 IBI327683:IBI327777 ILE327683:ILE327777 IVA327683:IVA327777 JEW327683:JEW327777 JOS327683:JOS327777 JYO327683:JYO327777 KIK327683:KIK327777 KSG327683:KSG327777 LCC327683:LCC327777 LLY327683:LLY327777 LVU327683:LVU327777 MFQ327683:MFQ327777 MPM327683:MPM327777 MZI327683:MZI327777 NJE327683:NJE327777 NTA327683:NTA327777 OCW327683:OCW327777 OMS327683:OMS327777 OWO327683:OWO327777 PGK327683:PGK327777 PQG327683:PQG327777 QAC327683:QAC327777 QJY327683:QJY327777 QTU327683:QTU327777 RDQ327683:RDQ327777 RNM327683:RNM327777 RXI327683:RXI327777 SHE327683:SHE327777 SRA327683:SRA327777 TAW327683:TAW327777 TKS327683:TKS327777 TUO327683:TUO327777 UEK327683:UEK327777 UOG327683:UOG327777 UYC327683:UYC327777 VHY327683:VHY327777 VRU327683:VRU327777 WBQ327683:WBQ327777 WLM327683:WLM327777 WVI327683:WVI327777 A393219:A393313 IW393219:IW393313 SS393219:SS393313 ACO393219:ACO393313 AMK393219:AMK393313 AWG393219:AWG393313 BGC393219:BGC393313 BPY393219:BPY393313 BZU393219:BZU393313 CJQ393219:CJQ393313 CTM393219:CTM393313 DDI393219:DDI393313 DNE393219:DNE393313 DXA393219:DXA393313 EGW393219:EGW393313 EQS393219:EQS393313 FAO393219:FAO393313 FKK393219:FKK393313 FUG393219:FUG393313 GEC393219:GEC393313 GNY393219:GNY393313 GXU393219:GXU393313 HHQ393219:HHQ393313 HRM393219:HRM393313 IBI393219:IBI393313 ILE393219:ILE393313 IVA393219:IVA393313 JEW393219:JEW393313 JOS393219:JOS393313 JYO393219:JYO393313 KIK393219:KIK393313 KSG393219:KSG393313 LCC393219:LCC393313 LLY393219:LLY393313 LVU393219:LVU393313 MFQ393219:MFQ393313 MPM393219:MPM393313 MZI393219:MZI393313 NJE393219:NJE393313 NTA393219:NTA393313 OCW393219:OCW393313 OMS393219:OMS393313 OWO393219:OWO393313 PGK393219:PGK393313 PQG393219:PQG393313 QAC393219:QAC393313 QJY393219:QJY393313 QTU393219:QTU393313 RDQ393219:RDQ393313 RNM393219:RNM393313 RXI393219:RXI393313 SHE393219:SHE393313 SRA393219:SRA393313 TAW393219:TAW393313 TKS393219:TKS393313 TUO393219:TUO393313 UEK393219:UEK393313 UOG393219:UOG393313 UYC393219:UYC393313 VHY393219:VHY393313 VRU393219:VRU393313 WBQ393219:WBQ393313 WLM393219:WLM393313 WVI393219:WVI393313 A458755:A458849 IW458755:IW458849 SS458755:SS458849 ACO458755:ACO458849 AMK458755:AMK458849 AWG458755:AWG458849 BGC458755:BGC458849 BPY458755:BPY458849 BZU458755:BZU458849 CJQ458755:CJQ458849 CTM458755:CTM458849 DDI458755:DDI458849 DNE458755:DNE458849 DXA458755:DXA458849 EGW458755:EGW458849 EQS458755:EQS458849 FAO458755:FAO458849 FKK458755:FKK458849 FUG458755:FUG458849 GEC458755:GEC458849 GNY458755:GNY458849 GXU458755:GXU458849 HHQ458755:HHQ458849 HRM458755:HRM458849 IBI458755:IBI458849 ILE458755:ILE458849 IVA458755:IVA458849 JEW458755:JEW458849 JOS458755:JOS458849 JYO458755:JYO458849 KIK458755:KIK458849 KSG458755:KSG458849 LCC458755:LCC458849 LLY458755:LLY458849 LVU458755:LVU458849 MFQ458755:MFQ458849 MPM458755:MPM458849 MZI458755:MZI458849 NJE458755:NJE458849 NTA458755:NTA458849 OCW458755:OCW458849 OMS458755:OMS458849 OWO458755:OWO458849 PGK458755:PGK458849 PQG458755:PQG458849 QAC458755:QAC458849 QJY458755:QJY458849 QTU458755:QTU458849 RDQ458755:RDQ458849 RNM458755:RNM458849 RXI458755:RXI458849 SHE458755:SHE458849 SRA458755:SRA458849 TAW458755:TAW458849 TKS458755:TKS458849 TUO458755:TUO458849 UEK458755:UEK458849 UOG458755:UOG458849 UYC458755:UYC458849 VHY458755:VHY458849 VRU458755:VRU458849 WBQ458755:WBQ458849 WLM458755:WLM458849 WVI458755:WVI458849 A524291:A524385 IW524291:IW524385 SS524291:SS524385 ACO524291:ACO524385 AMK524291:AMK524385 AWG524291:AWG524385 BGC524291:BGC524385 BPY524291:BPY524385 BZU524291:BZU524385 CJQ524291:CJQ524385 CTM524291:CTM524385 DDI524291:DDI524385 DNE524291:DNE524385 DXA524291:DXA524385 EGW524291:EGW524385 EQS524291:EQS524385 FAO524291:FAO524385 FKK524291:FKK524385 FUG524291:FUG524385 GEC524291:GEC524385 GNY524291:GNY524385 GXU524291:GXU524385 HHQ524291:HHQ524385 HRM524291:HRM524385 IBI524291:IBI524385 ILE524291:ILE524385 IVA524291:IVA524385 JEW524291:JEW524385 JOS524291:JOS524385 JYO524291:JYO524385 KIK524291:KIK524385 KSG524291:KSG524385 LCC524291:LCC524385 LLY524291:LLY524385 LVU524291:LVU524385 MFQ524291:MFQ524385 MPM524291:MPM524385 MZI524291:MZI524385 NJE524291:NJE524385 NTA524291:NTA524385 OCW524291:OCW524385 OMS524291:OMS524385 OWO524291:OWO524385 PGK524291:PGK524385 PQG524291:PQG524385 QAC524291:QAC524385 QJY524291:QJY524385 QTU524291:QTU524385 RDQ524291:RDQ524385 RNM524291:RNM524385 RXI524291:RXI524385 SHE524291:SHE524385 SRA524291:SRA524385 TAW524291:TAW524385 TKS524291:TKS524385 TUO524291:TUO524385 UEK524291:UEK524385 UOG524291:UOG524385 UYC524291:UYC524385 VHY524291:VHY524385 VRU524291:VRU524385 WBQ524291:WBQ524385 WLM524291:WLM524385 WVI524291:WVI524385 A589827:A589921 IW589827:IW589921 SS589827:SS589921 ACO589827:ACO589921 AMK589827:AMK589921 AWG589827:AWG589921 BGC589827:BGC589921 BPY589827:BPY589921 BZU589827:BZU589921 CJQ589827:CJQ589921 CTM589827:CTM589921 DDI589827:DDI589921 DNE589827:DNE589921 DXA589827:DXA589921 EGW589827:EGW589921 EQS589827:EQS589921 FAO589827:FAO589921 FKK589827:FKK589921 FUG589827:FUG589921 GEC589827:GEC589921 GNY589827:GNY589921 GXU589827:GXU589921 HHQ589827:HHQ589921 HRM589827:HRM589921 IBI589827:IBI589921 ILE589827:ILE589921 IVA589827:IVA589921 JEW589827:JEW589921 JOS589827:JOS589921 JYO589827:JYO589921 KIK589827:KIK589921 KSG589827:KSG589921 LCC589827:LCC589921 LLY589827:LLY589921 LVU589827:LVU589921 MFQ589827:MFQ589921 MPM589827:MPM589921 MZI589827:MZI589921 NJE589827:NJE589921 NTA589827:NTA589921 OCW589827:OCW589921 OMS589827:OMS589921 OWO589827:OWO589921 PGK589827:PGK589921 PQG589827:PQG589921 QAC589827:QAC589921 QJY589827:QJY589921 QTU589827:QTU589921 RDQ589827:RDQ589921 RNM589827:RNM589921 RXI589827:RXI589921 SHE589827:SHE589921 SRA589827:SRA589921 TAW589827:TAW589921 TKS589827:TKS589921 TUO589827:TUO589921 UEK589827:UEK589921 UOG589827:UOG589921 UYC589827:UYC589921 VHY589827:VHY589921 VRU589827:VRU589921 WBQ589827:WBQ589921 WLM589827:WLM589921 WVI589827:WVI589921 A655363:A655457 IW655363:IW655457 SS655363:SS655457 ACO655363:ACO655457 AMK655363:AMK655457 AWG655363:AWG655457 BGC655363:BGC655457 BPY655363:BPY655457 BZU655363:BZU655457 CJQ655363:CJQ655457 CTM655363:CTM655457 DDI655363:DDI655457 DNE655363:DNE655457 DXA655363:DXA655457 EGW655363:EGW655457 EQS655363:EQS655457 FAO655363:FAO655457 FKK655363:FKK655457 FUG655363:FUG655457 GEC655363:GEC655457 GNY655363:GNY655457 GXU655363:GXU655457 HHQ655363:HHQ655457 HRM655363:HRM655457 IBI655363:IBI655457 ILE655363:ILE655457 IVA655363:IVA655457 JEW655363:JEW655457 JOS655363:JOS655457 JYO655363:JYO655457 KIK655363:KIK655457 KSG655363:KSG655457 LCC655363:LCC655457 LLY655363:LLY655457 LVU655363:LVU655457 MFQ655363:MFQ655457 MPM655363:MPM655457 MZI655363:MZI655457 NJE655363:NJE655457 NTA655363:NTA655457 OCW655363:OCW655457 OMS655363:OMS655457 OWO655363:OWO655457 PGK655363:PGK655457 PQG655363:PQG655457 QAC655363:QAC655457 QJY655363:QJY655457 QTU655363:QTU655457 RDQ655363:RDQ655457 RNM655363:RNM655457 RXI655363:RXI655457 SHE655363:SHE655457 SRA655363:SRA655457 TAW655363:TAW655457 TKS655363:TKS655457 TUO655363:TUO655457 UEK655363:UEK655457 UOG655363:UOG655457 UYC655363:UYC655457 VHY655363:VHY655457 VRU655363:VRU655457 WBQ655363:WBQ655457 WLM655363:WLM655457 WVI655363:WVI655457 A720899:A720993 IW720899:IW720993 SS720899:SS720993 ACO720899:ACO720993 AMK720899:AMK720993 AWG720899:AWG720993 BGC720899:BGC720993 BPY720899:BPY720993 BZU720899:BZU720993 CJQ720899:CJQ720993 CTM720899:CTM720993 DDI720899:DDI720993 DNE720899:DNE720993 DXA720899:DXA720993 EGW720899:EGW720993 EQS720899:EQS720993 FAO720899:FAO720993 FKK720899:FKK720993 FUG720899:FUG720993 GEC720899:GEC720993 GNY720899:GNY720993 GXU720899:GXU720993 HHQ720899:HHQ720993 HRM720899:HRM720993 IBI720899:IBI720993 ILE720899:ILE720993 IVA720899:IVA720993 JEW720899:JEW720993 JOS720899:JOS720993 JYO720899:JYO720993 KIK720899:KIK720993 KSG720899:KSG720993 LCC720899:LCC720993 LLY720899:LLY720993 LVU720899:LVU720993 MFQ720899:MFQ720993 MPM720899:MPM720993 MZI720899:MZI720993 NJE720899:NJE720993 NTA720899:NTA720993 OCW720899:OCW720993 OMS720899:OMS720993 OWO720899:OWO720993 PGK720899:PGK720993 PQG720899:PQG720993 QAC720899:QAC720993 QJY720899:QJY720993 QTU720899:QTU720993 RDQ720899:RDQ720993 RNM720899:RNM720993 RXI720899:RXI720993 SHE720899:SHE720993 SRA720899:SRA720993 TAW720899:TAW720993 TKS720899:TKS720993 TUO720899:TUO720993 UEK720899:UEK720993 UOG720899:UOG720993 UYC720899:UYC720993 VHY720899:VHY720993 VRU720899:VRU720993 WBQ720899:WBQ720993 WLM720899:WLM720993 WVI720899:WVI720993 A786435:A786529 IW786435:IW786529 SS786435:SS786529 ACO786435:ACO786529 AMK786435:AMK786529 AWG786435:AWG786529 BGC786435:BGC786529 BPY786435:BPY786529 BZU786435:BZU786529 CJQ786435:CJQ786529 CTM786435:CTM786529 DDI786435:DDI786529 DNE786435:DNE786529 DXA786435:DXA786529 EGW786435:EGW786529 EQS786435:EQS786529 FAO786435:FAO786529 FKK786435:FKK786529 FUG786435:FUG786529 GEC786435:GEC786529 GNY786435:GNY786529 GXU786435:GXU786529 HHQ786435:HHQ786529 HRM786435:HRM786529 IBI786435:IBI786529 ILE786435:ILE786529 IVA786435:IVA786529 JEW786435:JEW786529 JOS786435:JOS786529 JYO786435:JYO786529 KIK786435:KIK786529 KSG786435:KSG786529 LCC786435:LCC786529 LLY786435:LLY786529 LVU786435:LVU786529 MFQ786435:MFQ786529 MPM786435:MPM786529 MZI786435:MZI786529 NJE786435:NJE786529 NTA786435:NTA786529 OCW786435:OCW786529 OMS786435:OMS786529 OWO786435:OWO786529 PGK786435:PGK786529 PQG786435:PQG786529 QAC786435:QAC786529 QJY786435:QJY786529 QTU786435:QTU786529 RDQ786435:RDQ786529 RNM786435:RNM786529 RXI786435:RXI786529 SHE786435:SHE786529 SRA786435:SRA786529 TAW786435:TAW786529 TKS786435:TKS786529 TUO786435:TUO786529 UEK786435:UEK786529 UOG786435:UOG786529 UYC786435:UYC786529 VHY786435:VHY786529 VRU786435:VRU786529 WBQ786435:WBQ786529 WLM786435:WLM786529 WVI786435:WVI786529 A851971:A852065 IW851971:IW852065 SS851971:SS852065 ACO851971:ACO852065 AMK851971:AMK852065 AWG851971:AWG852065 BGC851971:BGC852065 BPY851971:BPY852065 BZU851971:BZU852065 CJQ851971:CJQ852065 CTM851971:CTM852065 DDI851971:DDI852065 DNE851971:DNE852065 DXA851971:DXA852065 EGW851971:EGW852065 EQS851971:EQS852065 FAO851971:FAO852065 FKK851971:FKK852065 FUG851971:FUG852065 GEC851971:GEC852065 GNY851971:GNY852065 GXU851971:GXU852065 HHQ851971:HHQ852065 HRM851971:HRM852065 IBI851971:IBI852065 ILE851971:ILE852065 IVA851971:IVA852065 JEW851971:JEW852065 JOS851971:JOS852065 JYO851971:JYO852065 KIK851971:KIK852065 KSG851971:KSG852065 LCC851971:LCC852065 LLY851971:LLY852065 LVU851971:LVU852065 MFQ851971:MFQ852065 MPM851971:MPM852065 MZI851971:MZI852065 NJE851971:NJE852065 NTA851971:NTA852065 OCW851971:OCW852065 OMS851971:OMS852065 OWO851971:OWO852065 PGK851971:PGK852065 PQG851971:PQG852065 QAC851971:QAC852065 QJY851971:QJY852065 QTU851971:QTU852065 RDQ851971:RDQ852065 RNM851971:RNM852065 RXI851971:RXI852065 SHE851971:SHE852065 SRA851971:SRA852065 TAW851971:TAW852065 TKS851971:TKS852065 TUO851971:TUO852065 UEK851971:UEK852065 UOG851971:UOG852065 UYC851971:UYC852065 VHY851971:VHY852065 VRU851971:VRU852065 WBQ851971:WBQ852065 WLM851971:WLM852065 WVI851971:WVI852065 A917507:A917601 IW917507:IW917601 SS917507:SS917601 ACO917507:ACO917601 AMK917507:AMK917601 AWG917507:AWG917601 BGC917507:BGC917601 BPY917507:BPY917601 BZU917507:BZU917601 CJQ917507:CJQ917601 CTM917507:CTM917601 DDI917507:DDI917601 DNE917507:DNE917601 DXA917507:DXA917601 EGW917507:EGW917601 EQS917507:EQS917601 FAO917507:FAO917601 FKK917507:FKK917601 FUG917507:FUG917601 GEC917507:GEC917601 GNY917507:GNY917601 GXU917507:GXU917601 HHQ917507:HHQ917601 HRM917507:HRM917601 IBI917507:IBI917601 ILE917507:ILE917601 IVA917507:IVA917601 JEW917507:JEW917601 JOS917507:JOS917601 JYO917507:JYO917601 KIK917507:KIK917601 KSG917507:KSG917601 LCC917507:LCC917601 LLY917507:LLY917601 LVU917507:LVU917601 MFQ917507:MFQ917601 MPM917507:MPM917601 MZI917507:MZI917601 NJE917507:NJE917601 NTA917507:NTA917601 OCW917507:OCW917601 OMS917507:OMS917601 OWO917507:OWO917601 PGK917507:PGK917601 PQG917507:PQG917601 QAC917507:QAC917601 QJY917507:QJY917601 QTU917507:QTU917601 RDQ917507:RDQ917601 RNM917507:RNM917601 RXI917507:RXI917601 SHE917507:SHE917601 SRA917507:SRA917601 TAW917507:TAW917601 TKS917507:TKS917601 TUO917507:TUO917601 UEK917507:UEK917601 UOG917507:UOG917601 UYC917507:UYC917601 VHY917507:VHY917601 VRU917507:VRU917601 WBQ917507:WBQ917601 WLM917507:WLM917601 WVI917507:WVI917601 A983043:A983137 IW983043:IW983137 SS983043:SS983137 ACO983043:ACO983137 AMK983043:AMK983137 AWG983043:AWG983137 BGC983043:BGC983137 BPY983043:BPY983137 BZU983043:BZU983137 CJQ983043:CJQ983137 CTM983043:CTM983137 DDI983043:DDI983137 DNE983043:DNE983137 DXA983043:DXA983137 EGW983043:EGW983137 EQS983043:EQS983137 FAO983043:FAO983137 FKK983043:FKK983137 FUG983043:FUG983137 GEC983043:GEC983137 GNY983043:GNY983137 GXU983043:GXU983137 HHQ983043:HHQ983137 HRM983043:HRM983137 IBI983043:IBI983137 ILE983043:ILE983137 IVA983043:IVA983137 JEW983043:JEW983137 JOS983043:JOS983137 JYO983043:JYO983137 KIK983043:KIK983137 KSG983043:KSG983137 LCC983043:LCC983137 LLY983043:LLY983137 LVU983043:LVU983137 MFQ983043:MFQ983137 MPM983043:MPM983137 MZI983043:MZI983137 NJE983043:NJE983137 NTA983043:NTA983137 OCW983043:OCW983137 OMS983043:OMS983137 OWO983043:OWO983137 PGK983043:PGK983137 PQG983043:PQG983137 QAC983043:QAC983137 QJY983043:QJY983137 QTU983043:QTU983137 RDQ983043:RDQ983137 RNM983043:RNM983137 RXI983043:RXI983137 SHE983043:SHE983137 SRA983043:SRA983137 TAW983043:TAW983137 TKS983043:TKS983137 TUO983043:TUO983137 UEK983043:UEK983137 UOG983043:UOG983137 UYC983043:UYC983137 VHY983043:VHY983137 VRU983043:VRU983137 WBQ983043:WBQ983137 WLM983043:WLM983137 WVI983043:WVI983137" xr:uid="{00000000-0002-0000-0400-000000000000}">
      <formula1>$AL$2:$AL$8</formula1>
    </dataValidation>
    <dataValidation type="list" allowBlank="1" showInputMessage="1" showErrorMessage="1" sqref="M3:M97 JI3:JI97 TE3:TE97 ADA3:ADA97 AMW3:AMW97 AWS3:AWS97 BGO3:BGO97 BQK3:BQK97 CAG3:CAG97 CKC3:CKC97 CTY3:CTY97 DDU3:DDU97 DNQ3:DNQ97 DXM3:DXM97 EHI3:EHI97 ERE3:ERE97 FBA3:FBA97 FKW3:FKW97 FUS3:FUS97 GEO3:GEO97 GOK3:GOK97 GYG3:GYG97 HIC3:HIC97 HRY3:HRY97 IBU3:IBU97 ILQ3:ILQ97 IVM3:IVM97 JFI3:JFI97 JPE3:JPE97 JZA3:JZA97 KIW3:KIW97 KSS3:KSS97 LCO3:LCO97 LMK3:LMK97 LWG3:LWG97 MGC3:MGC97 MPY3:MPY97 MZU3:MZU97 NJQ3:NJQ97 NTM3:NTM97 ODI3:ODI97 ONE3:ONE97 OXA3:OXA97 PGW3:PGW97 PQS3:PQS97 QAO3:QAO97 QKK3:QKK97 QUG3:QUG97 REC3:REC97 RNY3:RNY97 RXU3:RXU97 SHQ3:SHQ97 SRM3:SRM97 TBI3:TBI97 TLE3:TLE97 TVA3:TVA97 UEW3:UEW97 UOS3:UOS97 UYO3:UYO97 VIK3:VIK97 VSG3:VSG97 WCC3:WCC97 WLY3:WLY97 WVU3:WVU97 M65539:M65633 JI65539:JI65633 TE65539:TE65633 ADA65539:ADA65633 AMW65539:AMW65633 AWS65539:AWS65633 BGO65539:BGO65633 BQK65539:BQK65633 CAG65539:CAG65633 CKC65539:CKC65633 CTY65539:CTY65633 DDU65539:DDU65633 DNQ65539:DNQ65633 DXM65539:DXM65633 EHI65539:EHI65633 ERE65539:ERE65633 FBA65539:FBA65633 FKW65539:FKW65633 FUS65539:FUS65633 GEO65539:GEO65633 GOK65539:GOK65633 GYG65539:GYG65633 HIC65539:HIC65633 HRY65539:HRY65633 IBU65539:IBU65633 ILQ65539:ILQ65633 IVM65539:IVM65633 JFI65539:JFI65633 JPE65539:JPE65633 JZA65539:JZA65633 KIW65539:KIW65633 KSS65539:KSS65633 LCO65539:LCO65633 LMK65539:LMK65633 LWG65539:LWG65633 MGC65539:MGC65633 MPY65539:MPY65633 MZU65539:MZU65633 NJQ65539:NJQ65633 NTM65539:NTM65633 ODI65539:ODI65633 ONE65539:ONE65633 OXA65539:OXA65633 PGW65539:PGW65633 PQS65539:PQS65633 QAO65539:QAO65633 QKK65539:QKK65633 QUG65539:QUG65633 REC65539:REC65633 RNY65539:RNY65633 RXU65539:RXU65633 SHQ65539:SHQ65633 SRM65539:SRM65633 TBI65539:TBI65633 TLE65539:TLE65633 TVA65539:TVA65633 UEW65539:UEW65633 UOS65539:UOS65633 UYO65539:UYO65633 VIK65539:VIK65633 VSG65539:VSG65633 WCC65539:WCC65633 WLY65539:WLY65633 WVU65539:WVU65633 M131075:M131169 JI131075:JI131169 TE131075:TE131169 ADA131075:ADA131169 AMW131075:AMW131169 AWS131075:AWS131169 BGO131075:BGO131169 BQK131075:BQK131169 CAG131075:CAG131169 CKC131075:CKC131169 CTY131075:CTY131169 DDU131075:DDU131169 DNQ131075:DNQ131169 DXM131075:DXM131169 EHI131075:EHI131169 ERE131075:ERE131169 FBA131075:FBA131169 FKW131075:FKW131169 FUS131075:FUS131169 GEO131075:GEO131169 GOK131075:GOK131169 GYG131075:GYG131169 HIC131075:HIC131169 HRY131075:HRY131169 IBU131075:IBU131169 ILQ131075:ILQ131169 IVM131075:IVM131169 JFI131075:JFI131169 JPE131075:JPE131169 JZA131075:JZA131169 KIW131075:KIW131169 KSS131075:KSS131169 LCO131075:LCO131169 LMK131075:LMK131169 LWG131075:LWG131169 MGC131075:MGC131169 MPY131075:MPY131169 MZU131075:MZU131169 NJQ131075:NJQ131169 NTM131075:NTM131169 ODI131075:ODI131169 ONE131075:ONE131169 OXA131075:OXA131169 PGW131075:PGW131169 PQS131075:PQS131169 QAO131075:QAO131169 QKK131075:QKK131169 QUG131075:QUG131169 REC131075:REC131169 RNY131075:RNY131169 RXU131075:RXU131169 SHQ131075:SHQ131169 SRM131075:SRM131169 TBI131075:TBI131169 TLE131075:TLE131169 TVA131075:TVA131169 UEW131075:UEW131169 UOS131075:UOS131169 UYO131075:UYO131169 VIK131075:VIK131169 VSG131075:VSG131169 WCC131075:WCC131169 WLY131075:WLY131169 WVU131075:WVU131169 M196611:M196705 JI196611:JI196705 TE196611:TE196705 ADA196611:ADA196705 AMW196611:AMW196705 AWS196611:AWS196705 BGO196611:BGO196705 BQK196611:BQK196705 CAG196611:CAG196705 CKC196611:CKC196705 CTY196611:CTY196705 DDU196611:DDU196705 DNQ196611:DNQ196705 DXM196611:DXM196705 EHI196611:EHI196705 ERE196611:ERE196705 FBA196611:FBA196705 FKW196611:FKW196705 FUS196611:FUS196705 GEO196611:GEO196705 GOK196611:GOK196705 GYG196611:GYG196705 HIC196611:HIC196705 HRY196611:HRY196705 IBU196611:IBU196705 ILQ196611:ILQ196705 IVM196611:IVM196705 JFI196611:JFI196705 JPE196611:JPE196705 JZA196611:JZA196705 KIW196611:KIW196705 KSS196611:KSS196705 LCO196611:LCO196705 LMK196611:LMK196705 LWG196611:LWG196705 MGC196611:MGC196705 MPY196611:MPY196705 MZU196611:MZU196705 NJQ196611:NJQ196705 NTM196611:NTM196705 ODI196611:ODI196705 ONE196611:ONE196705 OXA196611:OXA196705 PGW196611:PGW196705 PQS196611:PQS196705 QAO196611:QAO196705 QKK196611:QKK196705 QUG196611:QUG196705 REC196611:REC196705 RNY196611:RNY196705 RXU196611:RXU196705 SHQ196611:SHQ196705 SRM196611:SRM196705 TBI196611:TBI196705 TLE196611:TLE196705 TVA196611:TVA196705 UEW196611:UEW196705 UOS196611:UOS196705 UYO196611:UYO196705 VIK196611:VIK196705 VSG196611:VSG196705 WCC196611:WCC196705 WLY196611:WLY196705 WVU196611:WVU196705 M262147:M262241 JI262147:JI262241 TE262147:TE262241 ADA262147:ADA262241 AMW262147:AMW262241 AWS262147:AWS262241 BGO262147:BGO262241 BQK262147:BQK262241 CAG262147:CAG262241 CKC262147:CKC262241 CTY262147:CTY262241 DDU262147:DDU262241 DNQ262147:DNQ262241 DXM262147:DXM262241 EHI262147:EHI262241 ERE262147:ERE262241 FBA262147:FBA262241 FKW262147:FKW262241 FUS262147:FUS262241 GEO262147:GEO262241 GOK262147:GOK262241 GYG262147:GYG262241 HIC262147:HIC262241 HRY262147:HRY262241 IBU262147:IBU262241 ILQ262147:ILQ262241 IVM262147:IVM262241 JFI262147:JFI262241 JPE262147:JPE262241 JZA262147:JZA262241 KIW262147:KIW262241 KSS262147:KSS262241 LCO262147:LCO262241 LMK262147:LMK262241 LWG262147:LWG262241 MGC262147:MGC262241 MPY262147:MPY262241 MZU262147:MZU262241 NJQ262147:NJQ262241 NTM262147:NTM262241 ODI262147:ODI262241 ONE262147:ONE262241 OXA262147:OXA262241 PGW262147:PGW262241 PQS262147:PQS262241 QAO262147:QAO262241 QKK262147:QKK262241 QUG262147:QUG262241 REC262147:REC262241 RNY262147:RNY262241 RXU262147:RXU262241 SHQ262147:SHQ262241 SRM262147:SRM262241 TBI262147:TBI262241 TLE262147:TLE262241 TVA262147:TVA262241 UEW262147:UEW262241 UOS262147:UOS262241 UYO262147:UYO262241 VIK262147:VIK262241 VSG262147:VSG262241 WCC262147:WCC262241 WLY262147:WLY262241 WVU262147:WVU262241 M327683:M327777 JI327683:JI327777 TE327683:TE327777 ADA327683:ADA327777 AMW327683:AMW327777 AWS327683:AWS327777 BGO327683:BGO327777 BQK327683:BQK327777 CAG327683:CAG327777 CKC327683:CKC327777 CTY327683:CTY327777 DDU327683:DDU327777 DNQ327683:DNQ327777 DXM327683:DXM327777 EHI327683:EHI327777 ERE327683:ERE327777 FBA327683:FBA327777 FKW327683:FKW327777 FUS327683:FUS327777 GEO327683:GEO327777 GOK327683:GOK327777 GYG327683:GYG327777 HIC327683:HIC327777 HRY327683:HRY327777 IBU327683:IBU327777 ILQ327683:ILQ327777 IVM327683:IVM327777 JFI327683:JFI327777 JPE327683:JPE327777 JZA327683:JZA327777 KIW327683:KIW327777 KSS327683:KSS327777 LCO327683:LCO327777 LMK327683:LMK327777 LWG327683:LWG327777 MGC327683:MGC327777 MPY327683:MPY327777 MZU327683:MZU327777 NJQ327683:NJQ327777 NTM327683:NTM327777 ODI327683:ODI327777 ONE327683:ONE327777 OXA327683:OXA327777 PGW327683:PGW327777 PQS327683:PQS327777 QAO327683:QAO327777 QKK327683:QKK327777 QUG327683:QUG327777 REC327683:REC327777 RNY327683:RNY327777 RXU327683:RXU327777 SHQ327683:SHQ327777 SRM327683:SRM327777 TBI327683:TBI327777 TLE327683:TLE327777 TVA327683:TVA327777 UEW327683:UEW327777 UOS327683:UOS327777 UYO327683:UYO327777 VIK327683:VIK327777 VSG327683:VSG327777 WCC327683:WCC327777 WLY327683:WLY327777 WVU327683:WVU327777 M393219:M393313 JI393219:JI393313 TE393219:TE393313 ADA393219:ADA393313 AMW393219:AMW393313 AWS393219:AWS393313 BGO393219:BGO393313 BQK393219:BQK393313 CAG393219:CAG393313 CKC393219:CKC393313 CTY393219:CTY393313 DDU393219:DDU393313 DNQ393219:DNQ393313 DXM393219:DXM393313 EHI393219:EHI393313 ERE393219:ERE393313 FBA393219:FBA393313 FKW393219:FKW393313 FUS393219:FUS393313 GEO393219:GEO393313 GOK393219:GOK393313 GYG393219:GYG393313 HIC393219:HIC393313 HRY393219:HRY393313 IBU393219:IBU393313 ILQ393219:ILQ393313 IVM393219:IVM393313 JFI393219:JFI393313 JPE393219:JPE393313 JZA393219:JZA393313 KIW393219:KIW393313 KSS393219:KSS393313 LCO393219:LCO393313 LMK393219:LMK393313 LWG393219:LWG393313 MGC393219:MGC393313 MPY393219:MPY393313 MZU393219:MZU393313 NJQ393219:NJQ393313 NTM393219:NTM393313 ODI393219:ODI393313 ONE393219:ONE393313 OXA393219:OXA393313 PGW393219:PGW393313 PQS393219:PQS393313 QAO393219:QAO393313 QKK393219:QKK393313 QUG393219:QUG393313 REC393219:REC393313 RNY393219:RNY393313 RXU393219:RXU393313 SHQ393219:SHQ393313 SRM393219:SRM393313 TBI393219:TBI393313 TLE393219:TLE393313 TVA393219:TVA393313 UEW393219:UEW393313 UOS393219:UOS393313 UYO393219:UYO393313 VIK393219:VIK393313 VSG393219:VSG393313 WCC393219:WCC393313 WLY393219:WLY393313 WVU393219:WVU393313 M458755:M458849 JI458755:JI458849 TE458755:TE458849 ADA458755:ADA458849 AMW458755:AMW458849 AWS458755:AWS458849 BGO458755:BGO458849 BQK458755:BQK458849 CAG458755:CAG458849 CKC458755:CKC458849 CTY458755:CTY458849 DDU458755:DDU458849 DNQ458755:DNQ458849 DXM458755:DXM458849 EHI458755:EHI458849 ERE458755:ERE458849 FBA458755:FBA458849 FKW458755:FKW458849 FUS458755:FUS458849 GEO458755:GEO458849 GOK458755:GOK458849 GYG458755:GYG458849 HIC458755:HIC458849 HRY458755:HRY458849 IBU458755:IBU458849 ILQ458755:ILQ458849 IVM458755:IVM458849 JFI458755:JFI458849 JPE458755:JPE458849 JZA458755:JZA458849 KIW458755:KIW458849 KSS458755:KSS458849 LCO458755:LCO458849 LMK458755:LMK458849 LWG458755:LWG458849 MGC458755:MGC458849 MPY458755:MPY458849 MZU458755:MZU458849 NJQ458755:NJQ458849 NTM458755:NTM458849 ODI458755:ODI458849 ONE458755:ONE458849 OXA458755:OXA458849 PGW458755:PGW458849 PQS458755:PQS458849 QAO458755:QAO458849 QKK458755:QKK458849 QUG458755:QUG458849 REC458755:REC458849 RNY458755:RNY458849 RXU458755:RXU458849 SHQ458755:SHQ458849 SRM458755:SRM458849 TBI458755:TBI458849 TLE458755:TLE458849 TVA458755:TVA458849 UEW458755:UEW458849 UOS458755:UOS458849 UYO458755:UYO458849 VIK458755:VIK458849 VSG458755:VSG458849 WCC458755:WCC458849 WLY458755:WLY458849 WVU458755:WVU458849 M524291:M524385 JI524291:JI524385 TE524291:TE524385 ADA524291:ADA524385 AMW524291:AMW524385 AWS524291:AWS524385 BGO524291:BGO524385 BQK524291:BQK524385 CAG524291:CAG524385 CKC524291:CKC524385 CTY524291:CTY524385 DDU524291:DDU524385 DNQ524291:DNQ524385 DXM524291:DXM524385 EHI524291:EHI524385 ERE524291:ERE524385 FBA524291:FBA524385 FKW524291:FKW524385 FUS524291:FUS524385 GEO524291:GEO524385 GOK524291:GOK524385 GYG524291:GYG524385 HIC524291:HIC524385 HRY524291:HRY524385 IBU524291:IBU524385 ILQ524291:ILQ524385 IVM524291:IVM524385 JFI524291:JFI524385 JPE524291:JPE524385 JZA524291:JZA524385 KIW524291:KIW524385 KSS524291:KSS524385 LCO524291:LCO524385 LMK524291:LMK524385 LWG524291:LWG524385 MGC524291:MGC524385 MPY524291:MPY524385 MZU524291:MZU524385 NJQ524291:NJQ524385 NTM524291:NTM524385 ODI524291:ODI524385 ONE524291:ONE524385 OXA524291:OXA524385 PGW524291:PGW524385 PQS524291:PQS524385 QAO524291:QAO524385 QKK524291:QKK524385 QUG524291:QUG524385 REC524291:REC524385 RNY524291:RNY524385 RXU524291:RXU524385 SHQ524291:SHQ524385 SRM524291:SRM524385 TBI524291:TBI524385 TLE524291:TLE524385 TVA524291:TVA524385 UEW524291:UEW524385 UOS524291:UOS524385 UYO524291:UYO524385 VIK524291:VIK524385 VSG524291:VSG524385 WCC524291:WCC524385 WLY524291:WLY524385 WVU524291:WVU524385 M589827:M589921 JI589827:JI589921 TE589827:TE589921 ADA589827:ADA589921 AMW589827:AMW589921 AWS589827:AWS589921 BGO589827:BGO589921 BQK589827:BQK589921 CAG589827:CAG589921 CKC589827:CKC589921 CTY589827:CTY589921 DDU589827:DDU589921 DNQ589827:DNQ589921 DXM589827:DXM589921 EHI589827:EHI589921 ERE589827:ERE589921 FBA589827:FBA589921 FKW589827:FKW589921 FUS589827:FUS589921 GEO589827:GEO589921 GOK589827:GOK589921 GYG589827:GYG589921 HIC589827:HIC589921 HRY589827:HRY589921 IBU589827:IBU589921 ILQ589827:ILQ589921 IVM589827:IVM589921 JFI589827:JFI589921 JPE589827:JPE589921 JZA589827:JZA589921 KIW589827:KIW589921 KSS589827:KSS589921 LCO589827:LCO589921 LMK589827:LMK589921 LWG589827:LWG589921 MGC589827:MGC589921 MPY589827:MPY589921 MZU589827:MZU589921 NJQ589827:NJQ589921 NTM589827:NTM589921 ODI589827:ODI589921 ONE589827:ONE589921 OXA589827:OXA589921 PGW589827:PGW589921 PQS589827:PQS589921 QAO589827:QAO589921 QKK589827:QKK589921 QUG589827:QUG589921 REC589827:REC589921 RNY589827:RNY589921 RXU589827:RXU589921 SHQ589827:SHQ589921 SRM589827:SRM589921 TBI589827:TBI589921 TLE589827:TLE589921 TVA589827:TVA589921 UEW589827:UEW589921 UOS589827:UOS589921 UYO589827:UYO589921 VIK589827:VIK589921 VSG589827:VSG589921 WCC589827:WCC589921 WLY589827:WLY589921 WVU589827:WVU589921 M655363:M655457 JI655363:JI655457 TE655363:TE655457 ADA655363:ADA655457 AMW655363:AMW655457 AWS655363:AWS655457 BGO655363:BGO655457 BQK655363:BQK655457 CAG655363:CAG655457 CKC655363:CKC655457 CTY655363:CTY655457 DDU655363:DDU655457 DNQ655363:DNQ655457 DXM655363:DXM655457 EHI655363:EHI655457 ERE655363:ERE655457 FBA655363:FBA655457 FKW655363:FKW655457 FUS655363:FUS655457 GEO655363:GEO655457 GOK655363:GOK655457 GYG655363:GYG655457 HIC655363:HIC655457 HRY655363:HRY655457 IBU655363:IBU655457 ILQ655363:ILQ655457 IVM655363:IVM655457 JFI655363:JFI655457 JPE655363:JPE655457 JZA655363:JZA655457 KIW655363:KIW655457 KSS655363:KSS655457 LCO655363:LCO655457 LMK655363:LMK655457 LWG655363:LWG655457 MGC655363:MGC655457 MPY655363:MPY655457 MZU655363:MZU655457 NJQ655363:NJQ655457 NTM655363:NTM655457 ODI655363:ODI655457 ONE655363:ONE655457 OXA655363:OXA655457 PGW655363:PGW655457 PQS655363:PQS655457 QAO655363:QAO655457 QKK655363:QKK655457 QUG655363:QUG655457 REC655363:REC655457 RNY655363:RNY655457 RXU655363:RXU655457 SHQ655363:SHQ655457 SRM655363:SRM655457 TBI655363:TBI655457 TLE655363:TLE655457 TVA655363:TVA655457 UEW655363:UEW655457 UOS655363:UOS655457 UYO655363:UYO655457 VIK655363:VIK655457 VSG655363:VSG655457 WCC655363:WCC655457 WLY655363:WLY655457 WVU655363:WVU655457 M720899:M720993 JI720899:JI720993 TE720899:TE720993 ADA720899:ADA720993 AMW720899:AMW720993 AWS720899:AWS720993 BGO720899:BGO720993 BQK720899:BQK720993 CAG720899:CAG720993 CKC720899:CKC720993 CTY720899:CTY720993 DDU720899:DDU720993 DNQ720899:DNQ720993 DXM720899:DXM720993 EHI720899:EHI720993 ERE720899:ERE720993 FBA720899:FBA720993 FKW720899:FKW720993 FUS720899:FUS720993 GEO720899:GEO720993 GOK720899:GOK720993 GYG720899:GYG720993 HIC720899:HIC720993 HRY720899:HRY720993 IBU720899:IBU720993 ILQ720899:ILQ720993 IVM720899:IVM720993 JFI720899:JFI720993 JPE720899:JPE720993 JZA720899:JZA720993 KIW720899:KIW720993 KSS720899:KSS720993 LCO720899:LCO720993 LMK720899:LMK720993 LWG720899:LWG720993 MGC720899:MGC720993 MPY720899:MPY720993 MZU720899:MZU720993 NJQ720899:NJQ720993 NTM720899:NTM720993 ODI720899:ODI720993 ONE720899:ONE720993 OXA720899:OXA720993 PGW720899:PGW720993 PQS720899:PQS720993 QAO720899:QAO720993 QKK720899:QKK720993 QUG720899:QUG720993 REC720899:REC720993 RNY720899:RNY720993 RXU720899:RXU720993 SHQ720899:SHQ720993 SRM720899:SRM720993 TBI720899:TBI720993 TLE720899:TLE720993 TVA720899:TVA720993 UEW720899:UEW720993 UOS720899:UOS720993 UYO720899:UYO720993 VIK720899:VIK720993 VSG720899:VSG720993 WCC720899:WCC720993 WLY720899:WLY720993 WVU720899:WVU720993 M786435:M786529 JI786435:JI786529 TE786435:TE786529 ADA786435:ADA786529 AMW786435:AMW786529 AWS786435:AWS786529 BGO786435:BGO786529 BQK786435:BQK786529 CAG786435:CAG786529 CKC786435:CKC786529 CTY786435:CTY786529 DDU786435:DDU786529 DNQ786435:DNQ786529 DXM786435:DXM786529 EHI786435:EHI786529 ERE786435:ERE786529 FBA786435:FBA786529 FKW786435:FKW786529 FUS786435:FUS786529 GEO786435:GEO786529 GOK786435:GOK786529 GYG786435:GYG786529 HIC786435:HIC786529 HRY786435:HRY786529 IBU786435:IBU786529 ILQ786435:ILQ786529 IVM786435:IVM786529 JFI786435:JFI786529 JPE786435:JPE786529 JZA786435:JZA786529 KIW786435:KIW786529 KSS786435:KSS786529 LCO786435:LCO786529 LMK786435:LMK786529 LWG786435:LWG786529 MGC786435:MGC786529 MPY786435:MPY786529 MZU786435:MZU786529 NJQ786435:NJQ786529 NTM786435:NTM786529 ODI786435:ODI786529 ONE786435:ONE786529 OXA786435:OXA786529 PGW786435:PGW786529 PQS786435:PQS786529 QAO786435:QAO786529 QKK786435:QKK786529 QUG786435:QUG786529 REC786435:REC786529 RNY786435:RNY786529 RXU786435:RXU786529 SHQ786435:SHQ786529 SRM786435:SRM786529 TBI786435:TBI786529 TLE786435:TLE786529 TVA786435:TVA786529 UEW786435:UEW786529 UOS786435:UOS786529 UYO786435:UYO786529 VIK786435:VIK786529 VSG786435:VSG786529 WCC786435:WCC786529 WLY786435:WLY786529 WVU786435:WVU786529 M851971:M852065 JI851971:JI852065 TE851971:TE852065 ADA851971:ADA852065 AMW851971:AMW852065 AWS851971:AWS852065 BGO851971:BGO852065 BQK851971:BQK852065 CAG851971:CAG852065 CKC851971:CKC852065 CTY851971:CTY852065 DDU851971:DDU852065 DNQ851971:DNQ852065 DXM851971:DXM852065 EHI851971:EHI852065 ERE851971:ERE852065 FBA851971:FBA852065 FKW851971:FKW852065 FUS851971:FUS852065 GEO851971:GEO852065 GOK851971:GOK852065 GYG851971:GYG852065 HIC851971:HIC852065 HRY851971:HRY852065 IBU851971:IBU852065 ILQ851971:ILQ852065 IVM851971:IVM852065 JFI851971:JFI852065 JPE851971:JPE852065 JZA851971:JZA852065 KIW851971:KIW852065 KSS851971:KSS852065 LCO851971:LCO852065 LMK851971:LMK852065 LWG851971:LWG852065 MGC851971:MGC852065 MPY851971:MPY852065 MZU851971:MZU852065 NJQ851971:NJQ852065 NTM851971:NTM852065 ODI851971:ODI852065 ONE851971:ONE852065 OXA851971:OXA852065 PGW851971:PGW852065 PQS851971:PQS852065 QAO851971:QAO852065 QKK851971:QKK852065 QUG851971:QUG852065 REC851971:REC852065 RNY851971:RNY852065 RXU851971:RXU852065 SHQ851971:SHQ852065 SRM851971:SRM852065 TBI851971:TBI852065 TLE851971:TLE852065 TVA851971:TVA852065 UEW851971:UEW852065 UOS851971:UOS852065 UYO851971:UYO852065 VIK851971:VIK852065 VSG851971:VSG852065 WCC851971:WCC852065 WLY851971:WLY852065 WVU851971:WVU852065 M917507:M917601 JI917507:JI917601 TE917507:TE917601 ADA917507:ADA917601 AMW917507:AMW917601 AWS917507:AWS917601 BGO917507:BGO917601 BQK917507:BQK917601 CAG917507:CAG917601 CKC917507:CKC917601 CTY917507:CTY917601 DDU917507:DDU917601 DNQ917507:DNQ917601 DXM917507:DXM917601 EHI917507:EHI917601 ERE917507:ERE917601 FBA917507:FBA917601 FKW917507:FKW917601 FUS917507:FUS917601 GEO917507:GEO917601 GOK917507:GOK917601 GYG917507:GYG917601 HIC917507:HIC917601 HRY917507:HRY917601 IBU917507:IBU917601 ILQ917507:ILQ917601 IVM917507:IVM917601 JFI917507:JFI917601 JPE917507:JPE917601 JZA917507:JZA917601 KIW917507:KIW917601 KSS917507:KSS917601 LCO917507:LCO917601 LMK917507:LMK917601 LWG917507:LWG917601 MGC917507:MGC917601 MPY917507:MPY917601 MZU917507:MZU917601 NJQ917507:NJQ917601 NTM917507:NTM917601 ODI917507:ODI917601 ONE917507:ONE917601 OXA917507:OXA917601 PGW917507:PGW917601 PQS917507:PQS917601 QAO917507:QAO917601 QKK917507:QKK917601 QUG917507:QUG917601 REC917507:REC917601 RNY917507:RNY917601 RXU917507:RXU917601 SHQ917507:SHQ917601 SRM917507:SRM917601 TBI917507:TBI917601 TLE917507:TLE917601 TVA917507:TVA917601 UEW917507:UEW917601 UOS917507:UOS917601 UYO917507:UYO917601 VIK917507:VIK917601 VSG917507:VSG917601 WCC917507:WCC917601 WLY917507:WLY917601 WVU917507:WVU917601 M983043:M983137 JI983043:JI983137 TE983043:TE983137 ADA983043:ADA983137 AMW983043:AMW983137 AWS983043:AWS983137 BGO983043:BGO983137 BQK983043:BQK983137 CAG983043:CAG983137 CKC983043:CKC983137 CTY983043:CTY983137 DDU983043:DDU983137 DNQ983043:DNQ983137 DXM983043:DXM983137 EHI983043:EHI983137 ERE983043:ERE983137 FBA983043:FBA983137 FKW983043:FKW983137 FUS983043:FUS983137 GEO983043:GEO983137 GOK983043:GOK983137 GYG983043:GYG983137 HIC983043:HIC983137 HRY983043:HRY983137 IBU983043:IBU983137 ILQ983043:ILQ983137 IVM983043:IVM983137 JFI983043:JFI983137 JPE983043:JPE983137 JZA983043:JZA983137 KIW983043:KIW983137 KSS983043:KSS983137 LCO983043:LCO983137 LMK983043:LMK983137 LWG983043:LWG983137 MGC983043:MGC983137 MPY983043:MPY983137 MZU983043:MZU983137 NJQ983043:NJQ983137 NTM983043:NTM983137 ODI983043:ODI983137 ONE983043:ONE983137 OXA983043:OXA983137 PGW983043:PGW983137 PQS983043:PQS983137 QAO983043:QAO983137 QKK983043:QKK983137 QUG983043:QUG983137 REC983043:REC983137 RNY983043:RNY983137 RXU983043:RXU983137 SHQ983043:SHQ983137 SRM983043:SRM983137 TBI983043:TBI983137 TLE983043:TLE983137 TVA983043:TVA983137 UEW983043:UEW983137 UOS983043:UOS983137 UYO983043:UYO983137 VIK983043:VIK983137 VSG983043:VSG983137 WCC983043:WCC983137 WLY983043:WLY983137 WVU983043:WVU983137" xr:uid="{00000000-0002-0000-0400-000001000000}">
      <formula1>$AK$2:$AK$2</formula1>
    </dataValidation>
    <dataValidation type="list" allowBlank="1" showInputMessage="1" showErrorMessage="1" sqref="L3:L97 JH3:JH97 TD3:TD97 ACZ3:ACZ97 AMV3:AMV97 AWR3:AWR97 BGN3:BGN97 BQJ3:BQJ97 CAF3:CAF97 CKB3:CKB97 CTX3:CTX97 DDT3:DDT97 DNP3:DNP97 DXL3:DXL97 EHH3:EHH97 ERD3:ERD97 FAZ3:FAZ97 FKV3:FKV97 FUR3:FUR97 GEN3:GEN97 GOJ3:GOJ97 GYF3:GYF97 HIB3:HIB97 HRX3:HRX97 IBT3:IBT97 ILP3:ILP97 IVL3:IVL97 JFH3:JFH97 JPD3:JPD97 JYZ3:JYZ97 KIV3:KIV97 KSR3:KSR97 LCN3:LCN97 LMJ3:LMJ97 LWF3:LWF97 MGB3:MGB97 MPX3:MPX97 MZT3:MZT97 NJP3:NJP97 NTL3:NTL97 ODH3:ODH97 OND3:OND97 OWZ3:OWZ97 PGV3:PGV97 PQR3:PQR97 QAN3:QAN97 QKJ3:QKJ97 QUF3:QUF97 REB3:REB97 RNX3:RNX97 RXT3:RXT97 SHP3:SHP97 SRL3:SRL97 TBH3:TBH97 TLD3:TLD97 TUZ3:TUZ97 UEV3:UEV97 UOR3:UOR97 UYN3:UYN97 VIJ3:VIJ97 VSF3:VSF97 WCB3:WCB97 WLX3:WLX97 WVT3:WVT97 L65539:L65633 JH65539:JH65633 TD65539:TD65633 ACZ65539:ACZ65633 AMV65539:AMV65633 AWR65539:AWR65633 BGN65539:BGN65633 BQJ65539:BQJ65633 CAF65539:CAF65633 CKB65539:CKB65633 CTX65539:CTX65633 DDT65539:DDT65633 DNP65539:DNP65633 DXL65539:DXL65633 EHH65539:EHH65633 ERD65539:ERD65633 FAZ65539:FAZ65633 FKV65539:FKV65633 FUR65539:FUR65633 GEN65539:GEN65633 GOJ65539:GOJ65633 GYF65539:GYF65633 HIB65539:HIB65633 HRX65539:HRX65633 IBT65539:IBT65633 ILP65539:ILP65633 IVL65539:IVL65633 JFH65539:JFH65633 JPD65539:JPD65633 JYZ65539:JYZ65633 KIV65539:KIV65633 KSR65539:KSR65633 LCN65539:LCN65633 LMJ65539:LMJ65633 LWF65539:LWF65633 MGB65539:MGB65633 MPX65539:MPX65633 MZT65539:MZT65633 NJP65539:NJP65633 NTL65539:NTL65633 ODH65539:ODH65633 OND65539:OND65633 OWZ65539:OWZ65633 PGV65539:PGV65633 PQR65539:PQR65633 QAN65539:QAN65633 QKJ65539:QKJ65633 QUF65539:QUF65633 REB65539:REB65633 RNX65539:RNX65633 RXT65539:RXT65633 SHP65539:SHP65633 SRL65539:SRL65633 TBH65539:TBH65633 TLD65539:TLD65633 TUZ65539:TUZ65633 UEV65539:UEV65633 UOR65539:UOR65633 UYN65539:UYN65633 VIJ65539:VIJ65633 VSF65539:VSF65633 WCB65539:WCB65633 WLX65539:WLX65633 WVT65539:WVT65633 L131075:L131169 JH131075:JH131169 TD131075:TD131169 ACZ131075:ACZ131169 AMV131075:AMV131169 AWR131075:AWR131169 BGN131075:BGN131169 BQJ131075:BQJ131169 CAF131075:CAF131169 CKB131075:CKB131169 CTX131075:CTX131169 DDT131075:DDT131169 DNP131075:DNP131169 DXL131075:DXL131169 EHH131075:EHH131169 ERD131075:ERD131169 FAZ131075:FAZ131169 FKV131075:FKV131169 FUR131075:FUR131169 GEN131075:GEN131169 GOJ131075:GOJ131169 GYF131075:GYF131169 HIB131075:HIB131169 HRX131075:HRX131169 IBT131075:IBT131169 ILP131075:ILP131169 IVL131075:IVL131169 JFH131075:JFH131169 JPD131075:JPD131169 JYZ131075:JYZ131169 KIV131075:KIV131169 KSR131075:KSR131169 LCN131075:LCN131169 LMJ131075:LMJ131169 LWF131075:LWF131169 MGB131075:MGB131169 MPX131075:MPX131169 MZT131075:MZT131169 NJP131075:NJP131169 NTL131075:NTL131169 ODH131075:ODH131169 OND131075:OND131169 OWZ131075:OWZ131169 PGV131075:PGV131169 PQR131075:PQR131169 QAN131075:QAN131169 QKJ131075:QKJ131169 QUF131075:QUF131169 REB131075:REB131169 RNX131075:RNX131169 RXT131075:RXT131169 SHP131075:SHP131169 SRL131075:SRL131169 TBH131075:TBH131169 TLD131075:TLD131169 TUZ131075:TUZ131169 UEV131075:UEV131169 UOR131075:UOR131169 UYN131075:UYN131169 VIJ131075:VIJ131169 VSF131075:VSF131169 WCB131075:WCB131169 WLX131075:WLX131169 WVT131075:WVT131169 L196611:L196705 JH196611:JH196705 TD196611:TD196705 ACZ196611:ACZ196705 AMV196611:AMV196705 AWR196611:AWR196705 BGN196611:BGN196705 BQJ196611:BQJ196705 CAF196611:CAF196705 CKB196611:CKB196705 CTX196611:CTX196705 DDT196611:DDT196705 DNP196611:DNP196705 DXL196611:DXL196705 EHH196611:EHH196705 ERD196611:ERD196705 FAZ196611:FAZ196705 FKV196611:FKV196705 FUR196611:FUR196705 GEN196611:GEN196705 GOJ196611:GOJ196705 GYF196611:GYF196705 HIB196611:HIB196705 HRX196611:HRX196705 IBT196611:IBT196705 ILP196611:ILP196705 IVL196611:IVL196705 JFH196611:JFH196705 JPD196611:JPD196705 JYZ196611:JYZ196705 KIV196611:KIV196705 KSR196611:KSR196705 LCN196611:LCN196705 LMJ196611:LMJ196705 LWF196611:LWF196705 MGB196611:MGB196705 MPX196611:MPX196705 MZT196611:MZT196705 NJP196611:NJP196705 NTL196611:NTL196705 ODH196611:ODH196705 OND196611:OND196705 OWZ196611:OWZ196705 PGV196611:PGV196705 PQR196611:PQR196705 QAN196611:QAN196705 QKJ196611:QKJ196705 QUF196611:QUF196705 REB196611:REB196705 RNX196611:RNX196705 RXT196611:RXT196705 SHP196611:SHP196705 SRL196611:SRL196705 TBH196611:TBH196705 TLD196611:TLD196705 TUZ196611:TUZ196705 UEV196611:UEV196705 UOR196611:UOR196705 UYN196611:UYN196705 VIJ196611:VIJ196705 VSF196611:VSF196705 WCB196611:WCB196705 WLX196611:WLX196705 WVT196611:WVT196705 L262147:L262241 JH262147:JH262241 TD262147:TD262241 ACZ262147:ACZ262241 AMV262147:AMV262241 AWR262147:AWR262241 BGN262147:BGN262241 BQJ262147:BQJ262241 CAF262147:CAF262241 CKB262147:CKB262241 CTX262147:CTX262241 DDT262147:DDT262241 DNP262147:DNP262241 DXL262147:DXL262241 EHH262147:EHH262241 ERD262147:ERD262241 FAZ262147:FAZ262241 FKV262147:FKV262241 FUR262147:FUR262241 GEN262147:GEN262241 GOJ262147:GOJ262241 GYF262147:GYF262241 HIB262147:HIB262241 HRX262147:HRX262241 IBT262147:IBT262241 ILP262147:ILP262241 IVL262147:IVL262241 JFH262147:JFH262241 JPD262147:JPD262241 JYZ262147:JYZ262241 KIV262147:KIV262241 KSR262147:KSR262241 LCN262147:LCN262241 LMJ262147:LMJ262241 LWF262147:LWF262241 MGB262147:MGB262241 MPX262147:MPX262241 MZT262147:MZT262241 NJP262147:NJP262241 NTL262147:NTL262241 ODH262147:ODH262241 OND262147:OND262241 OWZ262147:OWZ262241 PGV262147:PGV262241 PQR262147:PQR262241 QAN262147:QAN262241 QKJ262147:QKJ262241 QUF262147:QUF262241 REB262147:REB262241 RNX262147:RNX262241 RXT262147:RXT262241 SHP262147:SHP262241 SRL262147:SRL262241 TBH262147:TBH262241 TLD262147:TLD262241 TUZ262147:TUZ262241 UEV262147:UEV262241 UOR262147:UOR262241 UYN262147:UYN262241 VIJ262147:VIJ262241 VSF262147:VSF262241 WCB262147:WCB262241 WLX262147:WLX262241 WVT262147:WVT262241 L327683:L327777 JH327683:JH327777 TD327683:TD327777 ACZ327683:ACZ327777 AMV327683:AMV327777 AWR327683:AWR327777 BGN327683:BGN327777 BQJ327683:BQJ327777 CAF327683:CAF327777 CKB327683:CKB327777 CTX327683:CTX327777 DDT327683:DDT327777 DNP327683:DNP327777 DXL327683:DXL327777 EHH327683:EHH327777 ERD327683:ERD327777 FAZ327683:FAZ327777 FKV327683:FKV327777 FUR327683:FUR327777 GEN327683:GEN327777 GOJ327683:GOJ327777 GYF327683:GYF327777 HIB327683:HIB327777 HRX327683:HRX327777 IBT327683:IBT327777 ILP327683:ILP327777 IVL327683:IVL327777 JFH327683:JFH327777 JPD327683:JPD327777 JYZ327683:JYZ327777 KIV327683:KIV327777 KSR327683:KSR327777 LCN327683:LCN327777 LMJ327683:LMJ327777 LWF327683:LWF327777 MGB327683:MGB327777 MPX327683:MPX327777 MZT327683:MZT327777 NJP327683:NJP327777 NTL327683:NTL327777 ODH327683:ODH327777 OND327683:OND327777 OWZ327683:OWZ327777 PGV327683:PGV327777 PQR327683:PQR327777 QAN327683:QAN327777 QKJ327683:QKJ327777 QUF327683:QUF327777 REB327683:REB327777 RNX327683:RNX327777 RXT327683:RXT327777 SHP327683:SHP327777 SRL327683:SRL327777 TBH327683:TBH327777 TLD327683:TLD327777 TUZ327683:TUZ327777 UEV327683:UEV327777 UOR327683:UOR327777 UYN327683:UYN327777 VIJ327683:VIJ327777 VSF327683:VSF327777 WCB327683:WCB327777 WLX327683:WLX327777 WVT327683:WVT327777 L393219:L393313 JH393219:JH393313 TD393219:TD393313 ACZ393219:ACZ393313 AMV393219:AMV393313 AWR393219:AWR393313 BGN393219:BGN393313 BQJ393219:BQJ393313 CAF393219:CAF393313 CKB393219:CKB393313 CTX393219:CTX393313 DDT393219:DDT393313 DNP393219:DNP393313 DXL393219:DXL393313 EHH393219:EHH393313 ERD393219:ERD393313 FAZ393219:FAZ393313 FKV393219:FKV393313 FUR393219:FUR393313 GEN393219:GEN393313 GOJ393219:GOJ393313 GYF393219:GYF393313 HIB393219:HIB393313 HRX393219:HRX393313 IBT393219:IBT393313 ILP393219:ILP393313 IVL393219:IVL393313 JFH393219:JFH393313 JPD393219:JPD393313 JYZ393219:JYZ393313 KIV393219:KIV393313 KSR393219:KSR393313 LCN393219:LCN393313 LMJ393219:LMJ393313 LWF393219:LWF393313 MGB393219:MGB393313 MPX393219:MPX393313 MZT393219:MZT393313 NJP393219:NJP393313 NTL393219:NTL393313 ODH393219:ODH393313 OND393219:OND393313 OWZ393219:OWZ393313 PGV393219:PGV393313 PQR393219:PQR393313 QAN393219:QAN393313 QKJ393219:QKJ393313 QUF393219:QUF393313 REB393219:REB393313 RNX393219:RNX393313 RXT393219:RXT393313 SHP393219:SHP393313 SRL393219:SRL393313 TBH393219:TBH393313 TLD393219:TLD393313 TUZ393219:TUZ393313 UEV393219:UEV393313 UOR393219:UOR393313 UYN393219:UYN393313 VIJ393219:VIJ393313 VSF393219:VSF393313 WCB393219:WCB393313 WLX393219:WLX393313 WVT393219:WVT393313 L458755:L458849 JH458755:JH458849 TD458755:TD458849 ACZ458755:ACZ458849 AMV458755:AMV458849 AWR458755:AWR458849 BGN458755:BGN458849 BQJ458755:BQJ458849 CAF458755:CAF458849 CKB458755:CKB458849 CTX458755:CTX458849 DDT458755:DDT458849 DNP458755:DNP458849 DXL458755:DXL458849 EHH458755:EHH458849 ERD458755:ERD458849 FAZ458755:FAZ458849 FKV458755:FKV458849 FUR458755:FUR458849 GEN458755:GEN458849 GOJ458755:GOJ458849 GYF458755:GYF458849 HIB458755:HIB458849 HRX458755:HRX458849 IBT458755:IBT458849 ILP458755:ILP458849 IVL458755:IVL458849 JFH458755:JFH458849 JPD458755:JPD458849 JYZ458755:JYZ458849 KIV458755:KIV458849 KSR458755:KSR458849 LCN458755:LCN458849 LMJ458755:LMJ458849 LWF458755:LWF458849 MGB458755:MGB458849 MPX458755:MPX458849 MZT458755:MZT458849 NJP458755:NJP458849 NTL458755:NTL458849 ODH458755:ODH458849 OND458755:OND458849 OWZ458755:OWZ458849 PGV458755:PGV458849 PQR458755:PQR458849 QAN458755:QAN458849 QKJ458755:QKJ458849 QUF458755:QUF458849 REB458755:REB458849 RNX458755:RNX458849 RXT458755:RXT458849 SHP458755:SHP458849 SRL458755:SRL458849 TBH458755:TBH458849 TLD458755:TLD458849 TUZ458755:TUZ458849 UEV458755:UEV458849 UOR458755:UOR458849 UYN458755:UYN458849 VIJ458755:VIJ458849 VSF458755:VSF458849 WCB458755:WCB458849 WLX458755:WLX458849 WVT458755:WVT458849 L524291:L524385 JH524291:JH524385 TD524291:TD524385 ACZ524291:ACZ524385 AMV524291:AMV524385 AWR524291:AWR524385 BGN524291:BGN524385 BQJ524291:BQJ524385 CAF524291:CAF524385 CKB524291:CKB524385 CTX524291:CTX524385 DDT524291:DDT524385 DNP524291:DNP524385 DXL524291:DXL524385 EHH524291:EHH524385 ERD524291:ERD524385 FAZ524291:FAZ524385 FKV524291:FKV524385 FUR524291:FUR524385 GEN524291:GEN524385 GOJ524291:GOJ524385 GYF524291:GYF524385 HIB524291:HIB524385 HRX524291:HRX524385 IBT524291:IBT524385 ILP524291:ILP524385 IVL524291:IVL524385 JFH524291:JFH524385 JPD524291:JPD524385 JYZ524291:JYZ524385 KIV524291:KIV524385 KSR524291:KSR524385 LCN524291:LCN524385 LMJ524291:LMJ524385 LWF524291:LWF524385 MGB524291:MGB524385 MPX524291:MPX524385 MZT524291:MZT524385 NJP524291:NJP524385 NTL524291:NTL524385 ODH524291:ODH524385 OND524291:OND524385 OWZ524291:OWZ524385 PGV524291:PGV524385 PQR524291:PQR524385 QAN524291:QAN524385 QKJ524291:QKJ524385 QUF524291:QUF524385 REB524291:REB524385 RNX524291:RNX524385 RXT524291:RXT524385 SHP524291:SHP524385 SRL524291:SRL524385 TBH524291:TBH524385 TLD524291:TLD524385 TUZ524291:TUZ524385 UEV524291:UEV524385 UOR524291:UOR524385 UYN524291:UYN524385 VIJ524291:VIJ524385 VSF524291:VSF524385 WCB524291:WCB524385 WLX524291:WLX524385 WVT524291:WVT524385 L589827:L589921 JH589827:JH589921 TD589827:TD589921 ACZ589827:ACZ589921 AMV589827:AMV589921 AWR589827:AWR589921 BGN589827:BGN589921 BQJ589827:BQJ589921 CAF589827:CAF589921 CKB589827:CKB589921 CTX589827:CTX589921 DDT589827:DDT589921 DNP589827:DNP589921 DXL589827:DXL589921 EHH589827:EHH589921 ERD589827:ERD589921 FAZ589827:FAZ589921 FKV589827:FKV589921 FUR589827:FUR589921 GEN589827:GEN589921 GOJ589827:GOJ589921 GYF589827:GYF589921 HIB589827:HIB589921 HRX589827:HRX589921 IBT589827:IBT589921 ILP589827:ILP589921 IVL589827:IVL589921 JFH589827:JFH589921 JPD589827:JPD589921 JYZ589827:JYZ589921 KIV589827:KIV589921 KSR589827:KSR589921 LCN589827:LCN589921 LMJ589827:LMJ589921 LWF589827:LWF589921 MGB589827:MGB589921 MPX589827:MPX589921 MZT589827:MZT589921 NJP589827:NJP589921 NTL589827:NTL589921 ODH589827:ODH589921 OND589827:OND589921 OWZ589827:OWZ589921 PGV589827:PGV589921 PQR589827:PQR589921 QAN589827:QAN589921 QKJ589827:QKJ589921 QUF589827:QUF589921 REB589827:REB589921 RNX589827:RNX589921 RXT589827:RXT589921 SHP589827:SHP589921 SRL589827:SRL589921 TBH589827:TBH589921 TLD589827:TLD589921 TUZ589827:TUZ589921 UEV589827:UEV589921 UOR589827:UOR589921 UYN589827:UYN589921 VIJ589827:VIJ589921 VSF589827:VSF589921 WCB589827:WCB589921 WLX589827:WLX589921 WVT589827:WVT589921 L655363:L655457 JH655363:JH655457 TD655363:TD655457 ACZ655363:ACZ655457 AMV655363:AMV655457 AWR655363:AWR655457 BGN655363:BGN655457 BQJ655363:BQJ655457 CAF655363:CAF655457 CKB655363:CKB655457 CTX655363:CTX655457 DDT655363:DDT655457 DNP655363:DNP655457 DXL655363:DXL655457 EHH655363:EHH655457 ERD655363:ERD655457 FAZ655363:FAZ655457 FKV655363:FKV655457 FUR655363:FUR655457 GEN655363:GEN655457 GOJ655363:GOJ655457 GYF655363:GYF655457 HIB655363:HIB655457 HRX655363:HRX655457 IBT655363:IBT655457 ILP655363:ILP655457 IVL655363:IVL655457 JFH655363:JFH655457 JPD655363:JPD655457 JYZ655363:JYZ655457 KIV655363:KIV655457 KSR655363:KSR655457 LCN655363:LCN655457 LMJ655363:LMJ655457 LWF655363:LWF655457 MGB655363:MGB655457 MPX655363:MPX655457 MZT655363:MZT655457 NJP655363:NJP655457 NTL655363:NTL655457 ODH655363:ODH655457 OND655363:OND655457 OWZ655363:OWZ655457 PGV655363:PGV655457 PQR655363:PQR655457 QAN655363:QAN655457 QKJ655363:QKJ655457 QUF655363:QUF655457 REB655363:REB655457 RNX655363:RNX655457 RXT655363:RXT655457 SHP655363:SHP655457 SRL655363:SRL655457 TBH655363:TBH655457 TLD655363:TLD655457 TUZ655363:TUZ655457 UEV655363:UEV655457 UOR655363:UOR655457 UYN655363:UYN655457 VIJ655363:VIJ655457 VSF655363:VSF655457 WCB655363:WCB655457 WLX655363:WLX655457 WVT655363:WVT655457 L720899:L720993 JH720899:JH720993 TD720899:TD720993 ACZ720899:ACZ720993 AMV720899:AMV720993 AWR720899:AWR720993 BGN720899:BGN720993 BQJ720899:BQJ720993 CAF720899:CAF720993 CKB720899:CKB720993 CTX720899:CTX720993 DDT720899:DDT720993 DNP720899:DNP720993 DXL720899:DXL720993 EHH720899:EHH720993 ERD720899:ERD720993 FAZ720899:FAZ720993 FKV720899:FKV720993 FUR720899:FUR720993 GEN720899:GEN720993 GOJ720899:GOJ720993 GYF720899:GYF720993 HIB720899:HIB720993 HRX720899:HRX720993 IBT720899:IBT720993 ILP720899:ILP720993 IVL720899:IVL720993 JFH720899:JFH720993 JPD720899:JPD720993 JYZ720899:JYZ720993 KIV720899:KIV720993 KSR720899:KSR720993 LCN720899:LCN720993 LMJ720899:LMJ720993 LWF720899:LWF720993 MGB720899:MGB720993 MPX720899:MPX720993 MZT720899:MZT720993 NJP720899:NJP720993 NTL720899:NTL720993 ODH720899:ODH720993 OND720899:OND720993 OWZ720899:OWZ720993 PGV720899:PGV720993 PQR720899:PQR720993 QAN720899:QAN720993 QKJ720899:QKJ720993 QUF720899:QUF720993 REB720899:REB720993 RNX720899:RNX720993 RXT720899:RXT720993 SHP720899:SHP720993 SRL720899:SRL720993 TBH720899:TBH720993 TLD720899:TLD720993 TUZ720899:TUZ720993 UEV720899:UEV720993 UOR720899:UOR720993 UYN720899:UYN720993 VIJ720899:VIJ720993 VSF720899:VSF720993 WCB720899:WCB720993 WLX720899:WLX720993 WVT720899:WVT720993 L786435:L786529 JH786435:JH786529 TD786435:TD786529 ACZ786435:ACZ786529 AMV786435:AMV786529 AWR786435:AWR786529 BGN786435:BGN786529 BQJ786435:BQJ786529 CAF786435:CAF786529 CKB786435:CKB786529 CTX786435:CTX786529 DDT786435:DDT786529 DNP786435:DNP786529 DXL786435:DXL786529 EHH786435:EHH786529 ERD786435:ERD786529 FAZ786435:FAZ786529 FKV786435:FKV786529 FUR786435:FUR786529 GEN786435:GEN786529 GOJ786435:GOJ786529 GYF786435:GYF786529 HIB786435:HIB786529 HRX786435:HRX786529 IBT786435:IBT786529 ILP786435:ILP786529 IVL786435:IVL786529 JFH786435:JFH786529 JPD786435:JPD786529 JYZ786435:JYZ786529 KIV786435:KIV786529 KSR786435:KSR786529 LCN786435:LCN786529 LMJ786435:LMJ786529 LWF786435:LWF786529 MGB786435:MGB786529 MPX786435:MPX786529 MZT786435:MZT786529 NJP786435:NJP786529 NTL786435:NTL786529 ODH786435:ODH786529 OND786435:OND786529 OWZ786435:OWZ786529 PGV786435:PGV786529 PQR786435:PQR786529 QAN786435:QAN786529 QKJ786435:QKJ786529 QUF786435:QUF786529 REB786435:REB786529 RNX786435:RNX786529 RXT786435:RXT786529 SHP786435:SHP786529 SRL786435:SRL786529 TBH786435:TBH786529 TLD786435:TLD786529 TUZ786435:TUZ786529 UEV786435:UEV786529 UOR786435:UOR786529 UYN786435:UYN786529 VIJ786435:VIJ786529 VSF786435:VSF786529 WCB786435:WCB786529 WLX786435:WLX786529 WVT786435:WVT786529 L851971:L852065 JH851971:JH852065 TD851971:TD852065 ACZ851971:ACZ852065 AMV851971:AMV852065 AWR851971:AWR852065 BGN851971:BGN852065 BQJ851971:BQJ852065 CAF851971:CAF852065 CKB851971:CKB852065 CTX851971:CTX852065 DDT851971:DDT852065 DNP851971:DNP852065 DXL851971:DXL852065 EHH851971:EHH852065 ERD851971:ERD852065 FAZ851971:FAZ852065 FKV851971:FKV852065 FUR851971:FUR852065 GEN851971:GEN852065 GOJ851971:GOJ852065 GYF851971:GYF852065 HIB851971:HIB852065 HRX851971:HRX852065 IBT851971:IBT852065 ILP851971:ILP852065 IVL851971:IVL852065 JFH851971:JFH852065 JPD851971:JPD852065 JYZ851971:JYZ852065 KIV851971:KIV852065 KSR851971:KSR852065 LCN851971:LCN852065 LMJ851971:LMJ852065 LWF851971:LWF852065 MGB851971:MGB852065 MPX851971:MPX852065 MZT851971:MZT852065 NJP851971:NJP852065 NTL851971:NTL852065 ODH851971:ODH852065 OND851971:OND852065 OWZ851971:OWZ852065 PGV851971:PGV852065 PQR851971:PQR852065 QAN851971:QAN852065 QKJ851971:QKJ852065 QUF851971:QUF852065 REB851971:REB852065 RNX851971:RNX852065 RXT851971:RXT852065 SHP851971:SHP852065 SRL851971:SRL852065 TBH851971:TBH852065 TLD851971:TLD852065 TUZ851971:TUZ852065 UEV851971:UEV852065 UOR851971:UOR852065 UYN851971:UYN852065 VIJ851971:VIJ852065 VSF851971:VSF852065 WCB851971:WCB852065 WLX851971:WLX852065 WVT851971:WVT852065 L917507:L917601 JH917507:JH917601 TD917507:TD917601 ACZ917507:ACZ917601 AMV917507:AMV917601 AWR917507:AWR917601 BGN917507:BGN917601 BQJ917507:BQJ917601 CAF917507:CAF917601 CKB917507:CKB917601 CTX917507:CTX917601 DDT917507:DDT917601 DNP917507:DNP917601 DXL917507:DXL917601 EHH917507:EHH917601 ERD917507:ERD917601 FAZ917507:FAZ917601 FKV917507:FKV917601 FUR917507:FUR917601 GEN917507:GEN917601 GOJ917507:GOJ917601 GYF917507:GYF917601 HIB917507:HIB917601 HRX917507:HRX917601 IBT917507:IBT917601 ILP917507:ILP917601 IVL917507:IVL917601 JFH917507:JFH917601 JPD917507:JPD917601 JYZ917507:JYZ917601 KIV917507:KIV917601 KSR917507:KSR917601 LCN917507:LCN917601 LMJ917507:LMJ917601 LWF917507:LWF917601 MGB917507:MGB917601 MPX917507:MPX917601 MZT917507:MZT917601 NJP917507:NJP917601 NTL917507:NTL917601 ODH917507:ODH917601 OND917507:OND917601 OWZ917507:OWZ917601 PGV917507:PGV917601 PQR917507:PQR917601 QAN917507:QAN917601 QKJ917507:QKJ917601 QUF917507:QUF917601 REB917507:REB917601 RNX917507:RNX917601 RXT917507:RXT917601 SHP917507:SHP917601 SRL917507:SRL917601 TBH917507:TBH917601 TLD917507:TLD917601 TUZ917507:TUZ917601 UEV917507:UEV917601 UOR917507:UOR917601 UYN917507:UYN917601 VIJ917507:VIJ917601 VSF917507:VSF917601 WCB917507:WCB917601 WLX917507:WLX917601 WVT917507:WVT917601 L983043:L983137 JH983043:JH983137 TD983043:TD983137 ACZ983043:ACZ983137 AMV983043:AMV983137 AWR983043:AWR983137 BGN983043:BGN983137 BQJ983043:BQJ983137 CAF983043:CAF983137 CKB983043:CKB983137 CTX983043:CTX983137 DDT983043:DDT983137 DNP983043:DNP983137 DXL983043:DXL983137 EHH983043:EHH983137 ERD983043:ERD983137 FAZ983043:FAZ983137 FKV983043:FKV983137 FUR983043:FUR983137 GEN983043:GEN983137 GOJ983043:GOJ983137 GYF983043:GYF983137 HIB983043:HIB983137 HRX983043:HRX983137 IBT983043:IBT983137 ILP983043:ILP983137 IVL983043:IVL983137 JFH983043:JFH983137 JPD983043:JPD983137 JYZ983043:JYZ983137 KIV983043:KIV983137 KSR983043:KSR983137 LCN983043:LCN983137 LMJ983043:LMJ983137 LWF983043:LWF983137 MGB983043:MGB983137 MPX983043:MPX983137 MZT983043:MZT983137 NJP983043:NJP983137 NTL983043:NTL983137 ODH983043:ODH983137 OND983043:OND983137 OWZ983043:OWZ983137 PGV983043:PGV983137 PQR983043:PQR983137 QAN983043:QAN983137 QKJ983043:QKJ983137 QUF983043:QUF983137 REB983043:REB983137 RNX983043:RNX983137 RXT983043:RXT983137 SHP983043:SHP983137 SRL983043:SRL983137 TBH983043:TBH983137 TLD983043:TLD983137 TUZ983043:TUZ983137 UEV983043:UEV983137 UOR983043:UOR983137 UYN983043:UYN983137 VIJ983043:VIJ983137 VSF983043:VSF983137 WCB983043:WCB983137 WLX983043:WLX983137 WVT983043:WVT983137" xr:uid="{00000000-0002-0000-0400-000002000000}">
      <formula1>$AJ$2:$AJ$2</formula1>
    </dataValidation>
    <dataValidation type="list" allowBlank="1" showInputMessage="1" showErrorMessage="1" sqref="H3:H97 JD3:JD97 SZ3:SZ97 ACV3:ACV97 AMR3:AMR97 AWN3:AWN97 BGJ3:BGJ97 BQF3:BQF97 CAB3:CAB97 CJX3:CJX97 CTT3:CTT97 DDP3:DDP97 DNL3:DNL97 DXH3:DXH97 EHD3:EHD97 EQZ3:EQZ97 FAV3:FAV97 FKR3:FKR97 FUN3:FUN97 GEJ3:GEJ97 GOF3:GOF97 GYB3:GYB97 HHX3:HHX97 HRT3:HRT97 IBP3:IBP97 ILL3:ILL97 IVH3:IVH97 JFD3:JFD97 JOZ3:JOZ97 JYV3:JYV97 KIR3:KIR97 KSN3:KSN97 LCJ3:LCJ97 LMF3:LMF97 LWB3:LWB97 MFX3:MFX97 MPT3:MPT97 MZP3:MZP97 NJL3:NJL97 NTH3:NTH97 ODD3:ODD97 OMZ3:OMZ97 OWV3:OWV97 PGR3:PGR97 PQN3:PQN97 QAJ3:QAJ97 QKF3:QKF97 QUB3:QUB97 RDX3:RDX97 RNT3:RNT97 RXP3:RXP97 SHL3:SHL97 SRH3:SRH97 TBD3:TBD97 TKZ3:TKZ97 TUV3:TUV97 UER3:UER97 UON3:UON97 UYJ3:UYJ97 VIF3:VIF97 VSB3:VSB97 WBX3:WBX97 WLT3:WLT97 WVP3:WVP97 H65539:H65633 JD65539:JD65633 SZ65539:SZ65633 ACV65539:ACV65633 AMR65539:AMR65633 AWN65539:AWN65633 BGJ65539:BGJ65633 BQF65539:BQF65633 CAB65539:CAB65633 CJX65539:CJX65633 CTT65539:CTT65633 DDP65539:DDP65633 DNL65539:DNL65633 DXH65539:DXH65633 EHD65539:EHD65633 EQZ65539:EQZ65633 FAV65539:FAV65633 FKR65539:FKR65633 FUN65539:FUN65633 GEJ65539:GEJ65633 GOF65539:GOF65633 GYB65539:GYB65633 HHX65539:HHX65633 HRT65539:HRT65633 IBP65539:IBP65633 ILL65539:ILL65633 IVH65539:IVH65633 JFD65539:JFD65633 JOZ65539:JOZ65633 JYV65539:JYV65633 KIR65539:KIR65633 KSN65539:KSN65633 LCJ65539:LCJ65633 LMF65539:LMF65633 LWB65539:LWB65633 MFX65539:MFX65633 MPT65539:MPT65633 MZP65539:MZP65633 NJL65539:NJL65633 NTH65539:NTH65633 ODD65539:ODD65633 OMZ65539:OMZ65633 OWV65539:OWV65633 PGR65539:PGR65633 PQN65539:PQN65633 QAJ65539:QAJ65633 QKF65539:QKF65633 QUB65539:QUB65633 RDX65539:RDX65633 RNT65539:RNT65633 RXP65539:RXP65633 SHL65539:SHL65633 SRH65539:SRH65633 TBD65539:TBD65633 TKZ65539:TKZ65633 TUV65539:TUV65633 UER65539:UER65633 UON65539:UON65633 UYJ65539:UYJ65633 VIF65539:VIF65633 VSB65539:VSB65633 WBX65539:WBX65633 WLT65539:WLT65633 WVP65539:WVP65633 H131075:H131169 JD131075:JD131169 SZ131075:SZ131169 ACV131075:ACV131169 AMR131075:AMR131169 AWN131075:AWN131169 BGJ131075:BGJ131169 BQF131075:BQF131169 CAB131075:CAB131169 CJX131075:CJX131169 CTT131075:CTT131169 DDP131075:DDP131169 DNL131075:DNL131169 DXH131075:DXH131169 EHD131075:EHD131169 EQZ131075:EQZ131169 FAV131075:FAV131169 FKR131075:FKR131169 FUN131075:FUN131169 GEJ131075:GEJ131169 GOF131075:GOF131169 GYB131075:GYB131169 HHX131075:HHX131169 HRT131075:HRT131169 IBP131075:IBP131169 ILL131075:ILL131169 IVH131075:IVH131169 JFD131075:JFD131169 JOZ131075:JOZ131169 JYV131075:JYV131169 KIR131075:KIR131169 KSN131075:KSN131169 LCJ131075:LCJ131169 LMF131075:LMF131169 LWB131075:LWB131169 MFX131075:MFX131169 MPT131075:MPT131169 MZP131075:MZP131169 NJL131075:NJL131169 NTH131075:NTH131169 ODD131075:ODD131169 OMZ131075:OMZ131169 OWV131075:OWV131169 PGR131075:PGR131169 PQN131075:PQN131169 QAJ131075:QAJ131169 QKF131075:QKF131169 QUB131075:QUB131169 RDX131075:RDX131169 RNT131075:RNT131169 RXP131075:RXP131169 SHL131075:SHL131169 SRH131075:SRH131169 TBD131075:TBD131169 TKZ131075:TKZ131169 TUV131075:TUV131169 UER131075:UER131169 UON131075:UON131169 UYJ131075:UYJ131169 VIF131075:VIF131169 VSB131075:VSB131169 WBX131075:WBX131169 WLT131075:WLT131169 WVP131075:WVP131169 H196611:H196705 JD196611:JD196705 SZ196611:SZ196705 ACV196611:ACV196705 AMR196611:AMR196705 AWN196611:AWN196705 BGJ196611:BGJ196705 BQF196611:BQF196705 CAB196611:CAB196705 CJX196611:CJX196705 CTT196611:CTT196705 DDP196611:DDP196705 DNL196611:DNL196705 DXH196611:DXH196705 EHD196611:EHD196705 EQZ196611:EQZ196705 FAV196611:FAV196705 FKR196611:FKR196705 FUN196611:FUN196705 GEJ196611:GEJ196705 GOF196611:GOF196705 GYB196611:GYB196705 HHX196611:HHX196705 HRT196611:HRT196705 IBP196611:IBP196705 ILL196611:ILL196705 IVH196611:IVH196705 JFD196611:JFD196705 JOZ196611:JOZ196705 JYV196611:JYV196705 KIR196611:KIR196705 KSN196611:KSN196705 LCJ196611:LCJ196705 LMF196611:LMF196705 LWB196611:LWB196705 MFX196611:MFX196705 MPT196611:MPT196705 MZP196611:MZP196705 NJL196611:NJL196705 NTH196611:NTH196705 ODD196611:ODD196705 OMZ196611:OMZ196705 OWV196611:OWV196705 PGR196611:PGR196705 PQN196611:PQN196705 QAJ196611:QAJ196705 QKF196611:QKF196705 QUB196611:QUB196705 RDX196611:RDX196705 RNT196611:RNT196705 RXP196611:RXP196705 SHL196611:SHL196705 SRH196611:SRH196705 TBD196611:TBD196705 TKZ196611:TKZ196705 TUV196611:TUV196705 UER196611:UER196705 UON196611:UON196705 UYJ196611:UYJ196705 VIF196611:VIF196705 VSB196611:VSB196705 WBX196611:WBX196705 WLT196611:WLT196705 WVP196611:WVP196705 H262147:H262241 JD262147:JD262241 SZ262147:SZ262241 ACV262147:ACV262241 AMR262147:AMR262241 AWN262147:AWN262241 BGJ262147:BGJ262241 BQF262147:BQF262241 CAB262147:CAB262241 CJX262147:CJX262241 CTT262147:CTT262241 DDP262147:DDP262241 DNL262147:DNL262241 DXH262147:DXH262241 EHD262147:EHD262241 EQZ262147:EQZ262241 FAV262147:FAV262241 FKR262147:FKR262241 FUN262147:FUN262241 GEJ262147:GEJ262241 GOF262147:GOF262241 GYB262147:GYB262241 HHX262147:HHX262241 HRT262147:HRT262241 IBP262147:IBP262241 ILL262147:ILL262241 IVH262147:IVH262241 JFD262147:JFD262241 JOZ262147:JOZ262241 JYV262147:JYV262241 KIR262147:KIR262241 KSN262147:KSN262241 LCJ262147:LCJ262241 LMF262147:LMF262241 LWB262147:LWB262241 MFX262147:MFX262241 MPT262147:MPT262241 MZP262147:MZP262241 NJL262147:NJL262241 NTH262147:NTH262241 ODD262147:ODD262241 OMZ262147:OMZ262241 OWV262147:OWV262241 PGR262147:PGR262241 PQN262147:PQN262241 QAJ262147:QAJ262241 QKF262147:QKF262241 QUB262147:QUB262241 RDX262147:RDX262241 RNT262147:RNT262241 RXP262147:RXP262241 SHL262147:SHL262241 SRH262147:SRH262241 TBD262147:TBD262241 TKZ262147:TKZ262241 TUV262147:TUV262241 UER262147:UER262241 UON262147:UON262241 UYJ262147:UYJ262241 VIF262147:VIF262241 VSB262147:VSB262241 WBX262147:WBX262241 WLT262147:WLT262241 WVP262147:WVP262241 H327683:H327777 JD327683:JD327777 SZ327683:SZ327777 ACV327683:ACV327777 AMR327683:AMR327777 AWN327683:AWN327777 BGJ327683:BGJ327777 BQF327683:BQF327777 CAB327683:CAB327777 CJX327683:CJX327777 CTT327683:CTT327777 DDP327683:DDP327777 DNL327683:DNL327777 DXH327683:DXH327777 EHD327683:EHD327777 EQZ327683:EQZ327777 FAV327683:FAV327777 FKR327683:FKR327777 FUN327683:FUN327777 GEJ327683:GEJ327777 GOF327683:GOF327777 GYB327683:GYB327777 HHX327683:HHX327777 HRT327683:HRT327777 IBP327683:IBP327777 ILL327683:ILL327777 IVH327683:IVH327777 JFD327683:JFD327777 JOZ327683:JOZ327777 JYV327683:JYV327777 KIR327683:KIR327777 KSN327683:KSN327777 LCJ327683:LCJ327777 LMF327683:LMF327777 LWB327683:LWB327777 MFX327683:MFX327777 MPT327683:MPT327777 MZP327683:MZP327777 NJL327683:NJL327777 NTH327683:NTH327777 ODD327683:ODD327777 OMZ327683:OMZ327777 OWV327683:OWV327777 PGR327683:PGR327777 PQN327683:PQN327777 QAJ327683:QAJ327777 QKF327683:QKF327777 QUB327683:QUB327777 RDX327683:RDX327777 RNT327683:RNT327777 RXP327683:RXP327777 SHL327683:SHL327777 SRH327683:SRH327777 TBD327683:TBD327777 TKZ327683:TKZ327777 TUV327683:TUV327777 UER327683:UER327777 UON327683:UON327777 UYJ327683:UYJ327777 VIF327683:VIF327777 VSB327683:VSB327777 WBX327683:WBX327777 WLT327683:WLT327777 WVP327683:WVP327777 H393219:H393313 JD393219:JD393313 SZ393219:SZ393313 ACV393219:ACV393313 AMR393219:AMR393313 AWN393219:AWN393313 BGJ393219:BGJ393313 BQF393219:BQF393313 CAB393219:CAB393313 CJX393219:CJX393313 CTT393219:CTT393313 DDP393219:DDP393313 DNL393219:DNL393313 DXH393219:DXH393313 EHD393219:EHD393313 EQZ393219:EQZ393313 FAV393219:FAV393313 FKR393219:FKR393313 FUN393219:FUN393313 GEJ393219:GEJ393313 GOF393219:GOF393313 GYB393219:GYB393313 HHX393219:HHX393313 HRT393219:HRT393313 IBP393219:IBP393313 ILL393219:ILL393313 IVH393219:IVH393313 JFD393219:JFD393313 JOZ393219:JOZ393313 JYV393219:JYV393313 KIR393219:KIR393313 KSN393219:KSN393313 LCJ393219:LCJ393313 LMF393219:LMF393313 LWB393219:LWB393313 MFX393219:MFX393313 MPT393219:MPT393313 MZP393219:MZP393313 NJL393219:NJL393313 NTH393219:NTH393313 ODD393219:ODD393313 OMZ393219:OMZ393313 OWV393219:OWV393313 PGR393219:PGR393313 PQN393219:PQN393313 QAJ393219:QAJ393313 QKF393219:QKF393313 QUB393219:QUB393313 RDX393219:RDX393313 RNT393219:RNT393313 RXP393219:RXP393313 SHL393219:SHL393313 SRH393219:SRH393313 TBD393219:TBD393313 TKZ393219:TKZ393313 TUV393219:TUV393313 UER393219:UER393313 UON393219:UON393313 UYJ393219:UYJ393313 VIF393219:VIF393313 VSB393219:VSB393313 WBX393219:WBX393313 WLT393219:WLT393313 WVP393219:WVP393313 H458755:H458849 JD458755:JD458849 SZ458755:SZ458849 ACV458755:ACV458849 AMR458755:AMR458849 AWN458755:AWN458849 BGJ458755:BGJ458849 BQF458755:BQF458849 CAB458755:CAB458849 CJX458755:CJX458849 CTT458755:CTT458849 DDP458755:DDP458849 DNL458755:DNL458849 DXH458755:DXH458849 EHD458755:EHD458849 EQZ458755:EQZ458849 FAV458755:FAV458849 FKR458755:FKR458849 FUN458755:FUN458849 GEJ458755:GEJ458849 GOF458755:GOF458849 GYB458755:GYB458849 HHX458755:HHX458849 HRT458755:HRT458849 IBP458755:IBP458849 ILL458755:ILL458849 IVH458755:IVH458849 JFD458755:JFD458849 JOZ458755:JOZ458849 JYV458755:JYV458849 KIR458755:KIR458849 KSN458755:KSN458849 LCJ458755:LCJ458849 LMF458755:LMF458849 LWB458755:LWB458849 MFX458755:MFX458849 MPT458755:MPT458849 MZP458755:MZP458849 NJL458755:NJL458849 NTH458755:NTH458849 ODD458755:ODD458849 OMZ458755:OMZ458849 OWV458755:OWV458849 PGR458755:PGR458849 PQN458755:PQN458849 QAJ458755:QAJ458849 QKF458755:QKF458849 QUB458755:QUB458849 RDX458755:RDX458849 RNT458755:RNT458849 RXP458755:RXP458849 SHL458755:SHL458849 SRH458755:SRH458849 TBD458755:TBD458849 TKZ458755:TKZ458849 TUV458755:TUV458849 UER458755:UER458849 UON458755:UON458849 UYJ458755:UYJ458849 VIF458755:VIF458849 VSB458755:VSB458849 WBX458755:WBX458849 WLT458755:WLT458849 WVP458755:WVP458849 H524291:H524385 JD524291:JD524385 SZ524291:SZ524385 ACV524291:ACV524385 AMR524291:AMR524385 AWN524291:AWN524385 BGJ524291:BGJ524385 BQF524291:BQF524385 CAB524291:CAB524385 CJX524291:CJX524385 CTT524291:CTT524385 DDP524291:DDP524385 DNL524291:DNL524385 DXH524291:DXH524385 EHD524291:EHD524385 EQZ524291:EQZ524385 FAV524291:FAV524385 FKR524291:FKR524385 FUN524291:FUN524385 GEJ524291:GEJ524385 GOF524291:GOF524385 GYB524291:GYB524385 HHX524291:HHX524385 HRT524291:HRT524385 IBP524291:IBP524385 ILL524291:ILL524385 IVH524291:IVH524385 JFD524291:JFD524385 JOZ524291:JOZ524385 JYV524291:JYV524385 KIR524291:KIR524385 KSN524291:KSN524385 LCJ524291:LCJ524385 LMF524291:LMF524385 LWB524291:LWB524385 MFX524291:MFX524385 MPT524291:MPT524385 MZP524291:MZP524385 NJL524291:NJL524385 NTH524291:NTH524385 ODD524291:ODD524385 OMZ524291:OMZ524385 OWV524291:OWV524385 PGR524291:PGR524385 PQN524291:PQN524385 QAJ524291:QAJ524385 QKF524291:QKF524385 QUB524291:QUB524385 RDX524291:RDX524385 RNT524291:RNT524385 RXP524291:RXP524385 SHL524291:SHL524385 SRH524291:SRH524385 TBD524291:TBD524385 TKZ524291:TKZ524385 TUV524291:TUV524385 UER524291:UER524385 UON524291:UON524385 UYJ524291:UYJ524385 VIF524291:VIF524385 VSB524291:VSB524385 WBX524291:WBX524385 WLT524291:WLT524385 WVP524291:WVP524385 H589827:H589921 JD589827:JD589921 SZ589827:SZ589921 ACV589827:ACV589921 AMR589827:AMR589921 AWN589827:AWN589921 BGJ589827:BGJ589921 BQF589827:BQF589921 CAB589827:CAB589921 CJX589827:CJX589921 CTT589827:CTT589921 DDP589827:DDP589921 DNL589827:DNL589921 DXH589827:DXH589921 EHD589827:EHD589921 EQZ589827:EQZ589921 FAV589827:FAV589921 FKR589827:FKR589921 FUN589827:FUN589921 GEJ589827:GEJ589921 GOF589827:GOF589921 GYB589827:GYB589921 HHX589827:HHX589921 HRT589827:HRT589921 IBP589827:IBP589921 ILL589827:ILL589921 IVH589827:IVH589921 JFD589827:JFD589921 JOZ589827:JOZ589921 JYV589827:JYV589921 KIR589827:KIR589921 KSN589827:KSN589921 LCJ589827:LCJ589921 LMF589827:LMF589921 LWB589827:LWB589921 MFX589827:MFX589921 MPT589827:MPT589921 MZP589827:MZP589921 NJL589827:NJL589921 NTH589827:NTH589921 ODD589827:ODD589921 OMZ589827:OMZ589921 OWV589827:OWV589921 PGR589827:PGR589921 PQN589827:PQN589921 QAJ589827:QAJ589921 QKF589827:QKF589921 QUB589827:QUB589921 RDX589827:RDX589921 RNT589827:RNT589921 RXP589827:RXP589921 SHL589827:SHL589921 SRH589827:SRH589921 TBD589827:TBD589921 TKZ589827:TKZ589921 TUV589827:TUV589921 UER589827:UER589921 UON589827:UON589921 UYJ589827:UYJ589921 VIF589827:VIF589921 VSB589827:VSB589921 WBX589827:WBX589921 WLT589827:WLT589921 WVP589827:WVP589921 H655363:H655457 JD655363:JD655457 SZ655363:SZ655457 ACV655363:ACV655457 AMR655363:AMR655457 AWN655363:AWN655457 BGJ655363:BGJ655457 BQF655363:BQF655457 CAB655363:CAB655457 CJX655363:CJX655457 CTT655363:CTT655457 DDP655363:DDP655457 DNL655363:DNL655457 DXH655363:DXH655457 EHD655363:EHD655457 EQZ655363:EQZ655457 FAV655363:FAV655457 FKR655363:FKR655457 FUN655363:FUN655457 GEJ655363:GEJ655457 GOF655363:GOF655457 GYB655363:GYB655457 HHX655363:HHX655457 HRT655363:HRT655457 IBP655363:IBP655457 ILL655363:ILL655457 IVH655363:IVH655457 JFD655363:JFD655457 JOZ655363:JOZ655457 JYV655363:JYV655457 KIR655363:KIR655457 KSN655363:KSN655457 LCJ655363:LCJ655457 LMF655363:LMF655457 LWB655363:LWB655457 MFX655363:MFX655457 MPT655363:MPT655457 MZP655363:MZP655457 NJL655363:NJL655457 NTH655363:NTH655457 ODD655363:ODD655457 OMZ655363:OMZ655457 OWV655363:OWV655457 PGR655363:PGR655457 PQN655363:PQN655457 QAJ655363:QAJ655457 QKF655363:QKF655457 QUB655363:QUB655457 RDX655363:RDX655457 RNT655363:RNT655457 RXP655363:RXP655457 SHL655363:SHL655457 SRH655363:SRH655457 TBD655363:TBD655457 TKZ655363:TKZ655457 TUV655363:TUV655457 UER655363:UER655457 UON655363:UON655457 UYJ655363:UYJ655457 VIF655363:VIF655457 VSB655363:VSB655457 WBX655363:WBX655457 WLT655363:WLT655457 WVP655363:WVP655457 H720899:H720993 JD720899:JD720993 SZ720899:SZ720993 ACV720899:ACV720993 AMR720899:AMR720993 AWN720899:AWN720993 BGJ720899:BGJ720993 BQF720899:BQF720993 CAB720899:CAB720993 CJX720899:CJX720993 CTT720899:CTT720993 DDP720899:DDP720993 DNL720899:DNL720993 DXH720899:DXH720993 EHD720899:EHD720993 EQZ720899:EQZ720993 FAV720899:FAV720993 FKR720899:FKR720993 FUN720899:FUN720993 GEJ720899:GEJ720993 GOF720899:GOF720993 GYB720899:GYB720993 HHX720899:HHX720993 HRT720899:HRT720993 IBP720899:IBP720993 ILL720899:ILL720993 IVH720899:IVH720993 JFD720899:JFD720993 JOZ720899:JOZ720993 JYV720899:JYV720993 KIR720899:KIR720993 KSN720899:KSN720993 LCJ720899:LCJ720993 LMF720899:LMF720993 LWB720899:LWB720993 MFX720899:MFX720993 MPT720899:MPT720993 MZP720899:MZP720993 NJL720899:NJL720993 NTH720899:NTH720993 ODD720899:ODD720993 OMZ720899:OMZ720993 OWV720899:OWV720993 PGR720899:PGR720993 PQN720899:PQN720993 QAJ720899:QAJ720993 QKF720899:QKF720993 QUB720899:QUB720993 RDX720899:RDX720993 RNT720899:RNT720993 RXP720899:RXP720993 SHL720899:SHL720993 SRH720899:SRH720993 TBD720899:TBD720993 TKZ720899:TKZ720993 TUV720899:TUV720993 UER720899:UER720993 UON720899:UON720993 UYJ720899:UYJ720993 VIF720899:VIF720993 VSB720899:VSB720993 WBX720899:WBX720993 WLT720899:WLT720993 WVP720899:WVP720993 H786435:H786529 JD786435:JD786529 SZ786435:SZ786529 ACV786435:ACV786529 AMR786435:AMR786529 AWN786435:AWN786529 BGJ786435:BGJ786529 BQF786435:BQF786529 CAB786435:CAB786529 CJX786435:CJX786529 CTT786435:CTT786529 DDP786435:DDP786529 DNL786435:DNL786529 DXH786435:DXH786529 EHD786435:EHD786529 EQZ786435:EQZ786529 FAV786435:FAV786529 FKR786435:FKR786529 FUN786435:FUN786529 GEJ786435:GEJ786529 GOF786435:GOF786529 GYB786435:GYB786529 HHX786435:HHX786529 HRT786435:HRT786529 IBP786435:IBP786529 ILL786435:ILL786529 IVH786435:IVH786529 JFD786435:JFD786529 JOZ786435:JOZ786529 JYV786435:JYV786529 KIR786435:KIR786529 KSN786435:KSN786529 LCJ786435:LCJ786529 LMF786435:LMF786529 LWB786435:LWB786529 MFX786435:MFX786529 MPT786435:MPT786529 MZP786435:MZP786529 NJL786435:NJL786529 NTH786435:NTH786529 ODD786435:ODD786529 OMZ786435:OMZ786529 OWV786435:OWV786529 PGR786435:PGR786529 PQN786435:PQN786529 QAJ786435:QAJ786529 QKF786435:QKF786529 QUB786435:QUB786529 RDX786435:RDX786529 RNT786435:RNT786529 RXP786435:RXP786529 SHL786435:SHL786529 SRH786435:SRH786529 TBD786435:TBD786529 TKZ786435:TKZ786529 TUV786435:TUV786529 UER786435:UER786529 UON786435:UON786529 UYJ786435:UYJ786529 VIF786435:VIF786529 VSB786435:VSB786529 WBX786435:WBX786529 WLT786435:WLT786529 WVP786435:WVP786529 H851971:H852065 JD851971:JD852065 SZ851971:SZ852065 ACV851971:ACV852065 AMR851971:AMR852065 AWN851971:AWN852065 BGJ851971:BGJ852065 BQF851971:BQF852065 CAB851971:CAB852065 CJX851971:CJX852065 CTT851971:CTT852065 DDP851971:DDP852065 DNL851971:DNL852065 DXH851971:DXH852065 EHD851971:EHD852065 EQZ851971:EQZ852065 FAV851971:FAV852065 FKR851971:FKR852065 FUN851971:FUN852065 GEJ851971:GEJ852065 GOF851971:GOF852065 GYB851971:GYB852065 HHX851971:HHX852065 HRT851971:HRT852065 IBP851971:IBP852065 ILL851971:ILL852065 IVH851971:IVH852065 JFD851971:JFD852065 JOZ851971:JOZ852065 JYV851971:JYV852065 KIR851971:KIR852065 KSN851971:KSN852065 LCJ851971:LCJ852065 LMF851971:LMF852065 LWB851971:LWB852065 MFX851971:MFX852065 MPT851971:MPT852065 MZP851971:MZP852065 NJL851971:NJL852065 NTH851971:NTH852065 ODD851971:ODD852065 OMZ851971:OMZ852065 OWV851971:OWV852065 PGR851971:PGR852065 PQN851971:PQN852065 QAJ851971:QAJ852065 QKF851971:QKF852065 QUB851971:QUB852065 RDX851971:RDX852065 RNT851971:RNT852065 RXP851971:RXP852065 SHL851971:SHL852065 SRH851971:SRH852065 TBD851971:TBD852065 TKZ851971:TKZ852065 TUV851971:TUV852065 UER851971:UER852065 UON851971:UON852065 UYJ851971:UYJ852065 VIF851971:VIF852065 VSB851971:VSB852065 WBX851971:WBX852065 WLT851971:WLT852065 WVP851971:WVP852065 H917507:H917601 JD917507:JD917601 SZ917507:SZ917601 ACV917507:ACV917601 AMR917507:AMR917601 AWN917507:AWN917601 BGJ917507:BGJ917601 BQF917507:BQF917601 CAB917507:CAB917601 CJX917507:CJX917601 CTT917507:CTT917601 DDP917507:DDP917601 DNL917507:DNL917601 DXH917507:DXH917601 EHD917507:EHD917601 EQZ917507:EQZ917601 FAV917507:FAV917601 FKR917507:FKR917601 FUN917507:FUN917601 GEJ917507:GEJ917601 GOF917507:GOF917601 GYB917507:GYB917601 HHX917507:HHX917601 HRT917507:HRT917601 IBP917507:IBP917601 ILL917507:ILL917601 IVH917507:IVH917601 JFD917507:JFD917601 JOZ917507:JOZ917601 JYV917507:JYV917601 KIR917507:KIR917601 KSN917507:KSN917601 LCJ917507:LCJ917601 LMF917507:LMF917601 LWB917507:LWB917601 MFX917507:MFX917601 MPT917507:MPT917601 MZP917507:MZP917601 NJL917507:NJL917601 NTH917507:NTH917601 ODD917507:ODD917601 OMZ917507:OMZ917601 OWV917507:OWV917601 PGR917507:PGR917601 PQN917507:PQN917601 QAJ917507:QAJ917601 QKF917507:QKF917601 QUB917507:QUB917601 RDX917507:RDX917601 RNT917507:RNT917601 RXP917507:RXP917601 SHL917507:SHL917601 SRH917507:SRH917601 TBD917507:TBD917601 TKZ917507:TKZ917601 TUV917507:TUV917601 UER917507:UER917601 UON917507:UON917601 UYJ917507:UYJ917601 VIF917507:VIF917601 VSB917507:VSB917601 WBX917507:WBX917601 WLT917507:WLT917601 WVP917507:WVP917601 H983043:H983137 JD983043:JD983137 SZ983043:SZ983137 ACV983043:ACV983137 AMR983043:AMR983137 AWN983043:AWN983137 BGJ983043:BGJ983137 BQF983043:BQF983137 CAB983043:CAB983137 CJX983043:CJX983137 CTT983043:CTT983137 DDP983043:DDP983137 DNL983043:DNL983137 DXH983043:DXH983137 EHD983043:EHD983137 EQZ983043:EQZ983137 FAV983043:FAV983137 FKR983043:FKR983137 FUN983043:FUN983137 GEJ983043:GEJ983137 GOF983043:GOF983137 GYB983043:GYB983137 HHX983043:HHX983137 HRT983043:HRT983137 IBP983043:IBP983137 ILL983043:ILL983137 IVH983043:IVH983137 JFD983043:JFD983137 JOZ983043:JOZ983137 JYV983043:JYV983137 KIR983043:KIR983137 KSN983043:KSN983137 LCJ983043:LCJ983137 LMF983043:LMF983137 LWB983043:LWB983137 MFX983043:MFX983137 MPT983043:MPT983137 MZP983043:MZP983137 NJL983043:NJL983137 NTH983043:NTH983137 ODD983043:ODD983137 OMZ983043:OMZ983137 OWV983043:OWV983137 PGR983043:PGR983137 PQN983043:PQN983137 QAJ983043:QAJ983137 QKF983043:QKF983137 QUB983043:QUB983137 RDX983043:RDX983137 RNT983043:RNT983137 RXP983043:RXP983137 SHL983043:SHL983137 SRH983043:SRH983137 TBD983043:TBD983137 TKZ983043:TKZ983137 TUV983043:TUV983137 UER983043:UER983137 UON983043:UON983137 UYJ983043:UYJ983137 VIF983043:VIF983137 VSB983043:VSB983137 WBX983043:WBX983137 WLT983043:WLT983137 WVP983043:WVP983137" xr:uid="{00000000-0002-0000-0400-000003000000}">
      <formula1>$AH$2:$AH$2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 &amp; Disclaimer</vt:lpstr>
      <vt:lpstr>Payment</vt:lpstr>
      <vt:lpstr>Membership</vt:lpstr>
      <vt:lpstr>Short Term</vt:lpstr>
      <vt:lpstr>Life Membership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Royle</dc:creator>
  <cp:lastModifiedBy>Rodney Enkelmann</cp:lastModifiedBy>
  <dcterms:created xsi:type="dcterms:W3CDTF">2019-12-17T22:29:45Z</dcterms:created>
  <dcterms:modified xsi:type="dcterms:W3CDTF">2025-07-02T07:14:10Z</dcterms:modified>
</cp:coreProperties>
</file>