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activeTab="1"/>
  </bookViews>
  <sheets>
    <sheet name="Instructions &amp; Disclaimer" sheetId="1" r:id="rId1"/>
    <sheet name="Payment" sheetId="2" r:id="rId2"/>
    <sheet name="Membership" sheetId="3" r:id="rId3"/>
    <sheet name="Short Term" sheetId="4" r:id="rId4"/>
    <sheet name="Life Membership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3" l="1"/>
  <c r="N4" i="3"/>
  <c r="AJ4" i="3" s="1"/>
  <c r="N5" i="3"/>
  <c r="AJ5" i="3" s="1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L4" i="4"/>
  <c r="O4" i="4" s="1"/>
  <c r="L5" i="4"/>
  <c r="O5" i="4" s="1"/>
  <c r="L6" i="4"/>
  <c r="O6" i="4" s="1"/>
  <c r="L7" i="4"/>
  <c r="O7" i="4" s="1"/>
  <c r="L8" i="4"/>
  <c r="O8" i="4" s="1"/>
  <c r="L9" i="4"/>
  <c r="O9" i="4" s="1"/>
  <c r="L10" i="4"/>
  <c r="O10" i="4" s="1"/>
  <c r="L11" i="4"/>
  <c r="O11" i="4" s="1"/>
  <c r="L12" i="4"/>
  <c r="O12" i="4" s="1"/>
  <c r="L13" i="4"/>
  <c r="O13" i="4" s="1"/>
  <c r="L14" i="4"/>
  <c r="O14" i="4" s="1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3" i="4"/>
  <c r="O3" i="4" s="1"/>
  <c r="AK5" i="3" l="1"/>
  <c r="AK4" i="3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AK3" i="3"/>
  <c r="AJ3" i="3" l="1"/>
  <c r="AD3" i="3"/>
  <c r="AF3" i="3"/>
  <c r="AB97" i="5"/>
  <c r="AA97" i="5"/>
  <c r="T97" i="5"/>
  <c r="S97" i="5"/>
  <c r="R97" i="5"/>
  <c r="Q97" i="5"/>
  <c r="N97" i="5"/>
  <c r="AG97" i="5" s="1"/>
  <c r="I97" i="5"/>
  <c r="AB96" i="5"/>
  <c r="AA96" i="5"/>
  <c r="T96" i="5"/>
  <c r="S96" i="5"/>
  <c r="R96" i="5"/>
  <c r="Q96" i="5"/>
  <c r="N96" i="5"/>
  <c r="AG96" i="5" s="1"/>
  <c r="I96" i="5"/>
  <c r="AB95" i="5"/>
  <c r="AA95" i="5"/>
  <c r="T95" i="5"/>
  <c r="S95" i="5"/>
  <c r="R95" i="5"/>
  <c r="Q95" i="5"/>
  <c r="N95" i="5"/>
  <c r="AG95" i="5" s="1"/>
  <c r="I95" i="5"/>
  <c r="AD95" i="5" s="1"/>
  <c r="AB94" i="5"/>
  <c r="AA94" i="5"/>
  <c r="T94" i="5"/>
  <c r="S94" i="5"/>
  <c r="R94" i="5"/>
  <c r="Q94" i="5"/>
  <c r="N94" i="5"/>
  <c r="AG94" i="5" s="1"/>
  <c r="I94" i="5"/>
  <c r="AC94" i="5" s="1"/>
  <c r="AB93" i="5"/>
  <c r="AA93" i="5"/>
  <c r="T93" i="5"/>
  <c r="S93" i="5"/>
  <c r="R93" i="5"/>
  <c r="Q93" i="5"/>
  <c r="N93" i="5"/>
  <c r="AG93" i="5" s="1"/>
  <c r="I93" i="5"/>
  <c r="AD93" i="5" s="1"/>
  <c r="AG92" i="5"/>
  <c r="AB92" i="5"/>
  <c r="AA92" i="5"/>
  <c r="T92" i="5"/>
  <c r="S92" i="5"/>
  <c r="R92" i="5"/>
  <c r="Q92" i="5"/>
  <c r="N92" i="5"/>
  <c r="I92" i="5"/>
  <c r="AB91" i="5"/>
  <c r="AA91" i="5"/>
  <c r="T91" i="5"/>
  <c r="S91" i="5"/>
  <c r="R91" i="5"/>
  <c r="Q91" i="5"/>
  <c r="N91" i="5"/>
  <c r="AG91" i="5" s="1"/>
  <c r="I91" i="5"/>
  <c r="AC91" i="5" s="1"/>
  <c r="AB90" i="5"/>
  <c r="AA90" i="5"/>
  <c r="T90" i="5"/>
  <c r="S90" i="5"/>
  <c r="R90" i="5"/>
  <c r="Q90" i="5"/>
  <c r="N90" i="5"/>
  <c r="AG90" i="5" s="1"/>
  <c r="I90" i="5"/>
  <c r="AB89" i="5"/>
  <c r="AA89" i="5"/>
  <c r="T89" i="5"/>
  <c r="S89" i="5"/>
  <c r="R89" i="5"/>
  <c r="Q89" i="5"/>
  <c r="N89" i="5"/>
  <c r="AG89" i="5" s="1"/>
  <c r="I89" i="5"/>
  <c r="AD89" i="5" s="1"/>
  <c r="AB88" i="5"/>
  <c r="AA88" i="5"/>
  <c r="T88" i="5"/>
  <c r="S88" i="5"/>
  <c r="R88" i="5"/>
  <c r="Q88" i="5"/>
  <c r="N88" i="5"/>
  <c r="AG88" i="5" s="1"/>
  <c r="I88" i="5"/>
  <c r="AB87" i="5"/>
  <c r="AA87" i="5"/>
  <c r="T87" i="5"/>
  <c r="S87" i="5"/>
  <c r="R87" i="5"/>
  <c r="Q87" i="5"/>
  <c r="N87" i="5"/>
  <c r="AG87" i="5" s="1"/>
  <c r="I87" i="5"/>
  <c r="AC87" i="5" s="1"/>
  <c r="AB86" i="5"/>
  <c r="AA86" i="5"/>
  <c r="T86" i="5"/>
  <c r="S86" i="5"/>
  <c r="R86" i="5"/>
  <c r="Q86" i="5"/>
  <c r="N86" i="5"/>
  <c r="AG86" i="5" s="1"/>
  <c r="I86" i="5"/>
  <c r="AC86" i="5" s="1"/>
  <c r="AB85" i="5"/>
  <c r="AA85" i="5"/>
  <c r="T85" i="5"/>
  <c r="S85" i="5"/>
  <c r="R85" i="5"/>
  <c r="Q85" i="5"/>
  <c r="N85" i="5"/>
  <c r="AG85" i="5" s="1"/>
  <c r="I85" i="5"/>
  <c r="AD85" i="5" s="1"/>
  <c r="AG84" i="5"/>
  <c r="AB84" i="5"/>
  <c r="AA84" i="5"/>
  <c r="T84" i="5"/>
  <c r="S84" i="5"/>
  <c r="R84" i="5"/>
  <c r="Q84" i="5"/>
  <c r="N84" i="5"/>
  <c r="I84" i="5"/>
  <c r="AB83" i="5"/>
  <c r="AA83" i="5"/>
  <c r="T83" i="5"/>
  <c r="S83" i="5"/>
  <c r="R83" i="5"/>
  <c r="Q83" i="5"/>
  <c r="N83" i="5"/>
  <c r="AG83" i="5" s="1"/>
  <c r="I83" i="5"/>
  <c r="AC83" i="5" s="1"/>
  <c r="AB82" i="5"/>
  <c r="AA82" i="5"/>
  <c r="T82" i="5"/>
  <c r="S82" i="5"/>
  <c r="R82" i="5"/>
  <c r="Q82" i="5"/>
  <c r="N82" i="5"/>
  <c r="AG82" i="5" s="1"/>
  <c r="I82" i="5"/>
  <c r="AC82" i="5" s="1"/>
  <c r="AB81" i="5"/>
  <c r="AA81" i="5"/>
  <c r="T81" i="5"/>
  <c r="S81" i="5"/>
  <c r="R81" i="5"/>
  <c r="Q81" i="5"/>
  <c r="N81" i="5"/>
  <c r="AG81" i="5" s="1"/>
  <c r="I81" i="5"/>
  <c r="AE81" i="5" s="1"/>
  <c r="AB80" i="5"/>
  <c r="AA80" i="5"/>
  <c r="T80" i="5"/>
  <c r="S80" i="5"/>
  <c r="R80" i="5"/>
  <c r="Q80" i="5"/>
  <c r="N80" i="5"/>
  <c r="AG80" i="5" s="1"/>
  <c r="I80" i="5"/>
  <c r="AB79" i="5"/>
  <c r="AA79" i="5"/>
  <c r="T79" i="5"/>
  <c r="S79" i="5"/>
  <c r="R79" i="5"/>
  <c r="Q79" i="5"/>
  <c r="N79" i="5"/>
  <c r="AG79" i="5" s="1"/>
  <c r="I79" i="5"/>
  <c r="AD79" i="5" s="1"/>
  <c r="AB78" i="5"/>
  <c r="AA78" i="5"/>
  <c r="T78" i="5"/>
  <c r="S78" i="5"/>
  <c r="R78" i="5"/>
  <c r="Q78" i="5"/>
  <c r="N78" i="5"/>
  <c r="AG78" i="5" s="1"/>
  <c r="I78" i="5"/>
  <c r="AC78" i="5" s="1"/>
  <c r="AB77" i="5"/>
  <c r="AA77" i="5"/>
  <c r="T77" i="5"/>
  <c r="S77" i="5"/>
  <c r="R77" i="5"/>
  <c r="Q77" i="5"/>
  <c r="N77" i="5"/>
  <c r="AG77" i="5" s="1"/>
  <c r="I77" i="5"/>
  <c r="AG76" i="5"/>
  <c r="AB76" i="5"/>
  <c r="AA76" i="5"/>
  <c r="T76" i="5"/>
  <c r="S76" i="5"/>
  <c r="R76" i="5"/>
  <c r="Q76" i="5"/>
  <c r="N76" i="5"/>
  <c r="I76" i="5"/>
  <c r="X76" i="5" s="1"/>
  <c r="AB75" i="5"/>
  <c r="AA75" i="5"/>
  <c r="T75" i="5"/>
  <c r="S75" i="5"/>
  <c r="R75" i="5"/>
  <c r="Q75" i="5"/>
  <c r="N75" i="5"/>
  <c r="AG75" i="5" s="1"/>
  <c r="I75" i="5"/>
  <c r="AB74" i="5"/>
  <c r="AA74" i="5"/>
  <c r="T74" i="5"/>
  <c r="S74" i="5"/>
  <c r="R74" i="5"/>
  <c r="Q74" i="5"/>
  <c r="N74" i="5"/>
  <c r="AG74" i="5" s="1"/>
  <c r="I74" i="5"/>
  <c r="AB73" i="5"/>
  <c r="AA73" i="5"/>
  <c r="T73" i="5"/>
  <c r="S73" i="5"/>
  <c r="R73" i="5"/>
  <c r="Q73" i="5"/>
  <c r="N73" i="5"/>
  <c r="AG73" i="5" s="1"/>
  <c r="I73" i="5"/>
  <c r="AC73" i="5" s="1"/>
  <c r="AG72" i="5"/>
  <c r="AB72" i="5"/>
  <c r="AA72" i="5"/>
  <c r="T72" i="5"/>
  <c r="S72" i="5"/>
  <c r="R72" i="5"/>
  <c r="Q72" i="5"/>
  <c r="N72" i="5"/>
  <c r="I72" i="5"/>
  <c r="AE72" i="5" s="1"/>
  <c r="AB71" i="5"/>
  <c r="AA71" i="5"/>
  <c r="T71" i="5"/>
  <c r="S71" i="5"/>
  <c r="R71" i="5"/>
  <c r="Q71" i="5"/>
  <c r="N71" i="5"/>
  <c r="AG71" i="5" s="1"/>
  <c r="I71" i="5"/>
  <c r="AC71" i="5" s="1"/>
  <c r="AB70" i="5"/>
  <c r="AA70" i="5"/>
  <c r="T70" i="5"/>
  <c r="S70" i="5"/>
  <c r="R70" i="5"/>
  <c r="Q70" i="5"/>
  <c r="N70" i="5"/>
  <c r="AG70" i="5" s="1"/>
  <c r="I70" i="5"/>
  <c r="AB69" i="5"/>
  <c r="AA69" i="5"/>
  <c r="T69" i="5"/>
  <c r="S69" i="5"/>
  <c r="R69" i="5"/>
  <c r="Q69" i="5"/>
  <c r="N69" i="5"/>
  <c r="AG69" i="5" s="1"/>
  <c r="I69" i="5"/>
  <c r="AB68" i="5"/>
  <c r="AA68" i="5"/>
  <c r="T68" i="5"/>
  <c r="S68" i="5"/>
  <c r="R68" i="5"/>
  <c r="Q68" i="5"/>
  <c r="N68" i="5"/>
  <c r="AG68" i="5" s="1"/>
  <c r="I68" i="5"/>
  <c r="AE68" i="5" s="1"/>
  <c r="AG67" i="5"/>
  <c r="AB67" i="5"/>
  <c r="AA67" i="5"/>
  <c r="T67" i="5"/>
  <c r="S67" i="5"/>
  <c r="R67" i="5"/>
  <c r="Q67" i="5"/>
  <c r="N67" i="5"/>
  <c r="I67" i="5"/>
  <c r="AB66" i="5"/>
  <c r="AA66" i="5"/>
  <c r="T66" i="5"/>
  <c r="S66" i="5"/>
  <c r="R66" i="5"/>
  <c r="Q66" i="5"/>
  <c r="N66" i="5"/>
  <c r="AG66" i="5" s="1"/>
  <c r="I66" i="5"/>
  <c r="AC66" i="5" s="1"/>
  <c r="AB65" i="5"/>
  <c r="AA65" i="5"/>
  <c r="T65" i="5"/>
  <c r="S65" i="5"/>
  <c r="R65" i="5"/>
  <c r="Q65" i="5"/>
  <c r="N65" i="5"/>
  <c r="AG65" i="5" s="1"/>
  <c r="I65" i="5"/>
  <c r="AB64" i="5"/>
  <c r="AA64" i="5"/>
  <c r="T64" i="5"/>
  <c r="S64" i="5"/>
  <c r="R64" i="5"/>
  <c r="Q64" i="5"/>
  <c r="N64" i="5"/>
  <c r="AG64" i="5" s="1"/>
  <c r="I64" i="5"/>
  <c r="AE64" i="5" s="1"/>
  <c r="AG63" i="5"/>
  <c r="AB63" i="5"/>
  <c r="AA63" i="5"/>
  <c r="T63" i="5"/>
  <c r="S63" i="5"/>
  <c r="R63" i="5"/>
  <c r="Q63" i="5"/>
  <c r="N63" i="5"/>
  <c r="I63" i="5"/>
  <c r="AC63" i="5" s="1"/>
  <c r="AB62" i="5"/>
  <c r="AA62" i="5"/>
  <c r="T62" i="5"/>
  <c r="S62" i="5"/>
  <c r="R62" i="5"/>
  <c r="Q62" i="5"/>
  <c r="N62" i="5"/>
  <c r="AG62" i="5" s="1"/>
  <c r="I62" i="5"/>
  <c r="AC62" i="5" s="1"/>
  <c r="AB61" i="5"/>
  <c r="AA61" i="5"/>
  <c r="T61" i="5"/>
  <c r="S61" i="5"/>
  <c r="R61" i="5"/>
  <c r="Q61" i="5"/>
  <c r="N61" i="5"/>
  <c r="AG61" i="5" s="1"/>
  <c r="I61" i="5"/>
  <c r="AB60" i="5"/>
  <c r="AA60" i="5"/>
  <c r="T60" i="5"/>
  <c r="S60" i="5"/>
  <c r="R60" i="5"/>
  <c r="Q60" i="5"/>
  <c r="N60" i="5"/>
  <c r="AG60" i="5" s="1"/>
  <c r="I60" i="5"/>
  <c r="AE60" i="5" s="1"/>
  <c r="AG59" i="5"/>
  <c r="AB59" i="5"/>
  <c r="AA59" i="5"/>
  <c r="T59" i="5"/>
  <c r="S59" i="5"/>
  <c r="R59" i="5"/>
  <c r="Q59" i="5"/>
  <c r="N59" i="5"/>
  <c r="I59" i="5"/>
  <c r="AC59" i="5" s="1"/>
  <c r="AB58" i="5"/>
  <c r="AA58" i="5"/>
  <c r="T58" i="5"/>
  <c r="S58" i="5"/>
  <c r="R58" i="5"/>
  <c r="Q58" i="5"/>
  <c r="N58" i="5"/>
  <c r="AG58" i="5" s="1"/>
  <c r="I58" i="5"/>
  <c r="AC58" i="5" s="1"/>
  <c r="AB57" i="5"/>
  <c r="AA57" i="5"/>
  <c r="T57" i="5"/>
  <c r="S57" i="5"/>
  <c r="R57" i="5"/>
  <c r="Q57" i="5"/>
  <c r="N57" i="5"/>
  <c r="AG57" i="5" s="1"/>
  <c r="I57" i="5"/>
  <c r="AB56" i="5"/>
  <c r="AA56" i="5"/>
  <c r="T56" i="5"/>
  <c r="S56" i="5"/>
  <c r="R56" i="5"/>
  <c r="Q56" i="5"/>
  <c r="N56" i="5"/>
  <c r="AG56" i="5" s="1"/>
  <c r="I56" i="5"/>
  <c r="AE56" i="5" s="1"/>
  <c r="AG55" i="5"/>
  <c r="AB55" i="5"/>
  <c r="AA55" i="5"/>
  <c r="T55" i="5"/>
  <c r="S55" i="5"/>
  <c r="R55" i="5"/>
  <c r="Q55" i="5"/>
  <c r="N55" i="5"/>
  <c r="I55" i="5"/>
  <c r="AC55" i="5" s="1"/>
  <c r="AB54" i="5"/>
  <c r="AA54" i="5"/>
  <c r="T54" i="5"/>
  <c r="S54" i="5"/>
  <c r="R54" i="5"/>
  <c r="Q54" i="5"/>
  <c r="N54" i="5"/>
  <c r="AG54" i="5" s="1"/>
  <c r="I54" i="5"/>
  <c r="AC54" i="5" s="1"/>
  <c r="AB53" i="5"/>
  <c r="AA53" i="5"/>
  <c r="T53" i="5"/>
  <c r="S53" i="5"/>
  <c r="R53" i="5"/>
  <c r="Q53" i="5"/>
  <c r="N53" i="5"/>
  <c r="AG53" i="5" s="1"/>
  <c r="I53" i="5"/>
  <c r="AB52" i="5"/>
  <c r="AA52" i="5"/>
  <c r="T52" i="5"/>
  <c r="S52" i="5"/>
  <c r="R52" i="5"/>
  <c r="Q52" i="5"/>
  <c r="N52" i="5"/>
  <c r="AG52" i="5" s="1"/>
  <c r="I52" i="5"/>
  <c r="X52" i="5" s="1"/>
  <c r="AG51" i="5"/>
  <c r="AB51" i="5"/>
  <c r="AA51" i="5"/>
  <c r="T51" i="5"/>
  <c r="S51" i="5"/>
  <c r="R51" i="5"/>
  <c r="Q51" i="5"/>
  <c r="N51" i="5"/>
  <c r="I51" i="5"/>
  <c r="Z51" i="5" s="1"/>
  <c r="AB50" i="5"/>
  <c r="AA50" i="5"/>
  <c r="T50" i="5"/>
  <c r="S50" i="5"/>
  <c r="R50" i="5"/>
  <c r="Q50" i="5"/>
  <c r="N50" i="5"/>
  <c r="AG50" i="5" s="1"/>
  <c r="I50" i="5"/>
  <c r="AC50" i="5" s="1"/>
  <c r="AB49" i="5"/>
  <c r="AA49" i="5"/>
  <c r="T49" i="5"/>
  <c r="S49" i="5"/>
  <c r="R49" i="5"/>
  <c r="Q49" i="5"/>
  <c r="N49" i="5"/>
  <c r="AG49" i="5" s="1"/>
  <c r="I49" i="5"/>
  <c r="AC49" i="5" s="1"/>
  <c r="AG48" i="5"/>
  <c r="AB48" i="5"/>
  <c r="AA48" i="5"/>
  <c r="T48" i="5"/>
  <c r="S48" i="5"/>
  <c r="R48" i="5"/>
  <c r="Q48" i="5"/>
  <c r="N48" i="5"/>
  <c r="I48" i="5"/>
  <c r="AC48" i="5" s="1"/>
  <c r="AB47" i="5"/>
  <c r="AA47" i="5"/>
  <c r="T47" i="5"/>
  <c r="S47" i="5"/>
  <c r="R47" i="5"/>
  <c r="Q47" i="5"/>
  <c r="N47" i="5"/>
  <c r="AG47" i="5" s="1"/>
  <c r="I47" i="5"/>
  <c r="W47" i="5" s="1"/>
  <c r="AB46" i="5"/>
  <c r="AA46" i="5"/>
  <c r="T46" i="5"/>
  <c r="S46" i="5"/>
  <c r="R46" i="5"/>
  <c r="Q46" i="5"/>
  <c r="N46" i="5"/>
  <c r="AG46" i="5" s="1"/>
  <c r="I46" i="5"/>
  <c r="AC46" i="5" s="1"/>
  <c r="AB45" i="5"/>
  <c r="AA45" i="5"/>
  <c r="T45" i="5"/>
  <c r="S45" i="5"/>
  <c r="R45" i="5"/>
  <c r="Q45" i="5"/>
  <c r="N45" i="5"/>
  <c r="AG45" i="5" s="1"/>
  <c r="I45" i="5"/>
  <c r="AC45" i="5" s="1"/>
  <c r="AB44" i="5"/>
  <c r="AA44" i="5"/>
  <c r="T44" i="5"/>
  <c r="S44" i="5"/>
  <c r="R44" i="5"/>
  <c r="Q44" i="5"/>
  <c r="N44" i="5"/>
  <c r="AG44" i="5" s="1"/>
  <c r="I44" i="5"/>
  <c r="AD44" i="5" s="1"/>
  <c r="AB43" i="5"/>
  <c r="AA43" i="5"/>
  <c r="T43" i="5"/>
  <c r="S43" i="5"/>
  <c r="R43" i="5"/>
  <c r="Q43" i="5"/>
  <c r="N43" i="5"/>
  <c r="AG43" i="5" s="1"/>
  <c r="I43" i="5"/>
  <c r="AC43" i="5" s="1"/>
  <c r="AG42" i="5"/>
  <c r="AB42" i="5"/>
  <c r="AA42" i="5"/>
  <c r="T42" i="5"/>
  <c r="S42" i="5"/>
  <c r="R42" i="5"/>
  <c r="Q42" i="5"/>
  <c r="N42" i="5"/>
  <c r="I42" i="5"/>
  <c r="AB41" i="5"/>
  <c r="AA41" i="5"/>
  <c r="T41" i="5"/>
  <c r="S41" i="5"/>
  <c r="R41" i="5"/>
  <c r="Q41" i="5"/>
  <c r="N41" i="5"/>
  <c r="AG41" i="5" s="1"/>
  <c r="I41" i="5"/>
  <c r="AB40" i="5"/>
  <c r="AA40" i="5"/>
  <c r="T40" i="5"/>
  <c r="S40" i="5"/>
  <c r="R40" i="5"/>
  <c r="Q40" i="5"/>
  <c r="N40" i="5"/>
  <c r="AG40" i="5" s="1"/>
  <c r="I40" i="5"/>
  <c r="AD40" i="5" s="1"/>
  <c r="AB39" i="5"/>
  <c r="AA39" i="5"/>
  <c r="T39" i="5"/>
  <c r="S39" i="5"/>
  <c r="R39" i="5"/>
  <c r="Q39" i="5"/>
  <c r="N39" i="5"/>
  <c r="AG39" i="5" s="1"/>
  <c r="I39" i="5"/>
  <c r="AC39" i="5" s="1"/>
  <c r="AG38" i="5"/>
  <c r="AB38" i="5"/>
  <c r="AA38" i="5"/>
  <c r="T38" i="5"/>
  <c r="S38" i="5"/>
  <c r="R38" i="5"/>
  <c r="Q38" i="5"/>
  <c r="N38" i="5"/>
  <c r="I38" i="5"/>
  <c r="Y38" i="5" s="1"/>
  <c r="AB37" i="5"/>
  <c r="AA37" i="5"/>
  <c r="T37" i="5"/>
  <c r="S37" i="5"/>
  <c r="R37" i="5"/>
  <c r="Q37" i="5"/>
  <c r="N37" i="5"/>
  <c r="AG37" i="5" s="1"/>
  <c r="I37" i="5"/>
  <c r="AC37" i="5" s="1"/>
  <c r="AB36" i="5"/>
  <c r="AA36" i="5"/>
  <c r="T36" i="5"/>
  <c r="S36" i="5"/>
  <c r="R36" i="5"/>
  <c r="Q36" i="5"/>
  <c r="N36" i="5"/>
  <c r="AG36" i="5" s="1"/>
  <c r="I36" i="5"/>
  <c r="AD36" i="5" s="1"/>
  <c r="AB35" i="5"/>
  <c r="AA35" i="5"/>
  <c r="T35" i="5"/>
  <c r="S35" i="5"/>
  <c r="R35" i="5"/>
  <c r="Q35" i="5"/>
  <c r="N35" i="5"/>
  <c r="AG35" i="5" s="1"/>
  <c r="I35" i="5"/>
  <c r="AC35" i="5" s="1"/>
  <c r="AG34" i="5"/>
  <c r="AB34" i="5"/>
  <c r="AA34" i="5"/>
  <c r="T34" i="5"/>
  <c r="S34" i="5"/>
  <c r="R34" i="5"/>
  <c r="Q34" i="5"/>
  <c r="N34" i="5"/>
  <c r="I34" i="5"/>
  <c r="Y34" i="5" s="1"/>
  <c r="AB33" i="5"/>
  <c r="AA33" i="5"/>
  <c r="T33" i="5"/>
  <c r="S33" i="5"/>
  <c r="R33" i="5"/>
  <c r="Q33" i="5"/>
  <c r="N33" i="5"/>
  <c r="AG33" i="5" s="1"/>
  <c r="I33" i="5"/>
  <c r="AC33" i="5" s="1"/>
  <c r="AB32" i="5"/>
  <c r="AA32" i="5"/>
  <c r="T32" i="5"/>
  <c r="S32" i="5"/>
  <c r="R32" i="5"/>
  <c r="Q32" i="5"/>
  <c r="N32" i="5"/>
  <c r="AG32" i="5" s="1"/>
  <c r="I32" i="5"/>
  <c r="AD32" i="5" s="1"/>
  <c r="AB31" i="5"/>
  <c r="AA31" i="5"/>
  <c r="T31" i="5"/>
  <c r="S31" i="5"/>
  <c r="R31" i="5"/>
  <c r="Q31" i="5"/>
  <c r="N31" i="5"/>
  <c r="AG31" i="5" s="1"/>
  <c r="I31" i="5"/>
  <c r="AF31" i="5" s="1"/>
  <c r="AG30" i="5"/>
  <c r="AB30" i="5"/>
  <c r="AA30" i="5"/>
  <c r="T30" i="5"/>
  <c r="S30" i="5"/>
  <c r="R30" i="5"/>
  <c r="Q30" i="5"/>
  <c r="N30" i="5"/>
  <c r="I30" i="5"/>
  <c r="Y30" i="5" s="1"/>
  <c r="AB29" i="5"/>
  <c r="AA29" i="5"/>
  <c r="T29" i="5"/>
  <c r="S29" i="5"/>
  <c r="R29" i="5"/>
  <c r="Q29" i="5"/>
  <c r="N29" i="5"/>
  <c r="AG29" i="5" s="1"/>
  <c r="I29" i="5"/>
  <c r="AC29" i="5" s="1"/>
  <c r="AB28" i="5"/>
  <c r="AA28" i="5"/>
  <c r="T28" i="5"/>
  <c r="S28" i="5"/>
  <c r="R28" i="5"/>
  <c r="Q28" i="5"/>
  <c r="N28" i="5"/>
  <c r="AG28" i="5" s="1"/>
  <c r="I28" i="5"/>
  <c r="AD28" i="5" s="1"/>
  <c r="AB27" i="5"/>
  <c r="AA27" i="5"/>
  <c r="T27" i="5"/>
  <c r="S27" i="5"/>
  <c r="R27" i="5"/>
  <c r="Q27" i="5"/>
  <c r="N27" i="5"/>
  <c r="AG27" i="5" s="1"/>
  <c r="I27" i="5"/>
  <c r="AF27" i="5" s="1"/>
  <c r="AG26" i="5"/>
  <c r="AB26" i="5"/>
  <c r="AA26" i="5"/>
  <c r="T26" i="5"/>
  <c r="S26" i="5"/>
  <c r="R26" i="5"/>
  <c r="Q26" i="5"/>
  <c r="N26" i="5"/>
  <c r="I26" i="5"/>
  <c r="AB25" i="5"/>
  <c r="AA25" i="5"/>
  <c r="T25" i="5"/>
  <c r="S25" i="5"/>
  <c r="R25" i="5"/>
  <c r="Q25" i="5"/>
  <c r="N25" i="5"/>
  <c r="AG25" i="5" s="1"/>
  <c r="I25" i="5"/>
  <c r="AC25" i="5" s="1"/>
  <c r="AB24" i="5"/>
  <c r="AA24" i="5"/>
  <c r="T24" i="5"/>
  <c r="S24" i="5"/>
  <c r="R24" i="5"/>
  <c r="Q24" i="5"/>
  <c r="N24" i="5"/>
  <c r="AG24" i="5" s="1"/>
  <c r="I24" i="5"/>
  <c r="AD24" i="5" s="1"/>
  <c r="AB23" i="5"/>
  <c r="AA23" i="5"/>
  <c r="T23" i="5"/>
  <c r="S23" i="5"/>
  <c r="R23" i="5"/>
  <c r="Q23" i="5"/>
  <c r="N23" i="5"/>
  <c r="AG23" i="5" s="1"/>
  <c r="I23" i="5"/>
  <c r="AG22" i="5"/>
  <c r="AB22" i="5"/>
  <c r="AA22" i="5"/>
  <c r="T22" i="5"/>
  <c r="S22" i="5"/>
  <c r="R22" i="5"/>
  <c r="Q22" i="5"/>
  <c r="N22" i="5"/>
  <c r="I22" i="5"/>
  <c r="AB21" i="5"/>
  <c r="AA21" i="5"/>
  <c r="T21" i="5"/>
  <c r="S21" i="5"/>
  <c r="R21" i="5"/>
  <c r="Q21" i="5"/>
  <c r="N21" i="5"/>
  <c r="AG21" i="5" s="1"/>
  <c r="I21" i="5"/>
  <c r="AC21" i="5" s="1"/>
  <c r="AB20" i="5"/>
  <c r="AA20" i="5"/>
  <c r="T20" i="5"/>
  <c r="S20" i="5"/>
  <c r="R20" i="5"/>
  <c r="Q20" i="5"/>
  <c r="N20" i="5"/>
  <c r="AG20" i="5" s="1"/>
  <c r="I20" i="5"/>
  <c r="Y20" i="5" s="1"/>
  <c r="AB19" i="5"/>
  <c r="AA19" i="5"/>
  <c r="T19" i="5"/>
  <c r="S19" i="5"/>
  <c r="R19" i="5"/>
  <c r="Q19" i="5"/>
  <c r="N19" i="5"/>
  <c r="AG19" i="5" s="1"/>
  <c r="I19" i="5"/>
  <c r="AF19" i="5" s="1"/>
  <c r="AG18" i="5"/>
  <c r="AB18" i="5"/>
  <c r="AA18" i="5"/>
  <c r="T18" i="5"/>
  <c r="S18" i="5"/>
  <c r="R18" i="5"/>
  <c r="Q18" i="5"/>
  <c r="N18" i="5"/>
  <c r="I18" i="5"/>
  <c r="AB17" i="5"/>
  <c r="AA17" i="5"/>
  <c r="T17" i="5"/>
  <c r="S17" i="5"/>
  <c r="R17" i="5"/>
  <c r="Q17" i="5"/>
  <c r="N17" i="5"/>
  <c r="AG17" i="5" s="1"/>
  <c r="I17" i="5"/>
  <c r="AC17" i="5" s="1"/>
  <c r="AB16" i="5"/>
  <c r="AA16" i="5"/>
  <c r="T16" i="5"/>
  <c r="S16" i="5"/>
  <c r="R16" i="5"/>
  <c r="Q16" i="5"/>
  <c r="N16" i="5"/>
  <c r="AG16" i="5" s="1"/>
  <c r="I16" i="5"/>
  <c r="Y16" i="5" s="1"/>
  <c r="AB15" i="5"/>
  <c r="AA15" i="5"/>
  <c r="T15" i="5"/>
  <c r="S15" i="5"/>
  <c r="R15" i="5"/>
  <c r="Q15" i="5"/>
  <c r="N15" i="5"/>
  <c r="AG15" i="5" s="1"/>
  <c r="I15" i="5"/>
  <c r="AF15" i="5" s="1"/>
  <c r="AG14" i="5"/>
  <c r="AB14" i="5"/>
  <c r="AA14" i="5"/>
  <c r="T14" i="5"/>
  <c r="S14" i="5"/>
  <c r="R14" i="5"/>
  <c r="Q14" i="5"/>
  <c r="N14" i="5"/>
  <c r="I14" i="5"/>
  <c r="AB13" i="5"/>
  <c r="AA13" i="5"/>
  <c r="T13" i="5"/>
  <c r="S13" i="5"/>
  <c r="R13" i="5"/>
  <c r="Q13" i="5"/>
  <c r="N13" i="5"/>
  <c r="AG13" i="5" s="1"/>
  <c r="I13" i="5"/>
  <c r="AC13" i="5" s="1"/>
  <c r="AB12" i="5"/>
  <c r="AA12" i="5"/>
  <c r="T12" i="5"/>
  <c r="S12" i="5"/>
  <c r="R12" i="5"/>
  <c r="Q12" i="5"/>
  <c r="N12" i="5"/>
  <c r="AG12" i="5" s="1"/>
  <c r="I12" i="5"/>
  <c r="Y12" i="5" s="1"/>
  <c r="AB11" i="5"/>
  <c r="AA11" i="5"/>
  <c r="T11" i="5"/>
  <c r="S11" i="5"/>
  <c r="R11" i="5"/>
  <c r="Q11" i="5"/>
  <c r="N11" i="5"/>
  <c r="AG11" i="5" s="1"/>
  <c r="I11" i="5"/>
  <c r="AF11" i="5" s="1"/>
  <c r="AG10" i="5"/>
  <c r="AB10" i="5"/>
  <c r="AA10" i="5"/>
  <c r="T10" i="5"/>
  <c r="S10" i="5"/>
  <c r="R10" i="5"/>
  <c r="Q10" i="5"/>
  <c r="N10" i="5"/>
  <c r="I10" i="5"/>
  <c r="AB9" i="5"/>
  <c r="AA9" i="5"/>
  <c r="T9" i="5"/>
  <c r="S9" i="5"/>
  <c r="R9" i="5"/>
  <c r="Q9" i="5"/>
  <c r="N9" i="5"/>
  <c r="AG9" i="5" s="1"/>
  <c r="I9" i="5"/>
  <c r="AC9" i="5" s="1"/>
  <c r="AB8" i="5"/>
  <c r="AA8" i="5"/>
  <c r="T8" i="5"/>
  <c r="S8" i="5"/>
  <c r="R8" i="5"/>
  <c r="Q8" i="5"/>
  <c r="N8" i="5"/>
  <c r="AG8" i="5" s="1"/>
  <c r="I8" i="5"/>
  <c r="AC8" i="5" s="1"/>
  <c r="AB7" i="5"/>
  <c r="AA7" i="5"/>
  <c r="T7" i="5"/>
  <c r="S7" i="5"/>
  <c r="R7" i="5"/>
  <c r="Q7" i="5"/>
  <c r="N7" i="5"/>
  <c r="AG7" i="5" s="1"/>
  <c r="I7" i="5"/>
  <c r="AC7" i="5" s="1"/>
  <c r="AG6" i="5"/>
  <c r="AB6" i="5"/>
  <c r="AA6" i="5"/>
  <c r="T6" i="5"/>
  <c r="S6" i="5"/>
  <c r="R6" i="5"/>
  <c r="Q6" i="5"/>
  <c r="N6" i="5"/>
  <c r="I6" i="5"/>
  <c r="AB5" i="5"/>
  <c r="AA5" i="5"/>
  <c r="T5" i="5"/>
  <c r="S5" i="5"/>
  <c r="R5" i="5"/>
  <c r="Q5" i="5"/>
  <c r="N5" i="5"/>
  <c r="AG5" i="5" s="1"/>
  <c r="I5" i="5"/>
  <c r="AB4" i="5"/>
  <c r="AA4" i="5"/>
  <c r="T4" i="5"/>
  <c r="S4" i="5"/>
  <c r="R4" i="5"/>
  <c r="Q4" i="5"/>
  <c r="N4" i="5"/>
  <c r="AG4" i="5" s="1"/>
  <c r="I4" i="5"/>
  <c r="AC4" i="5" s="1"/>
  <c r="AB3" i="5"/>
  <c r="AA3" i="5"/>
  <c r="T3" i="5"/>
  <c r="S3" i="5"/>
  <c r="R3" i="5"/>
  <c r="Q3" i="5"/>
  <c r="N3" i="5"/>
  <c r="I3" i="5"/>
  <c r="AF3" i="5" s="1"/>
  <c r="K3" i="4"/>
  <c r="AC100" i="3"/>
  <c r="AB100" i="3"/>
  <c r="U100" i="3"/>
  <c r="T100" i="3"/>
  <c r="S100" i="3"/>
  <c r="R100" i="3"/>
  <c r="N100" i="3"/>
  <c r="AK100" i="3" s="1"/>
  <c r="AC99" i="3"/>
  <c r="AB99" i="3"/>
  <c r="U99" i="3"/>
  <c r="T99" i="3"/>
  <c r="S99" i="3"/>
  <c r="R99" i="3"/>
  <c r="N99" i="3"/>
  <c r="AK99" i="3" s="1"/>
  <c r="AC98" i="3"/>
  <c r="AB98" i="3"/>
  <c r="U98" i="3"/>
  <c r="T98" i="3"/>
  <c r="S98" i="3"/>
  <c r="R98" i="3"/>
  <c r="N98" i="3"/>
  <c r="AK98" i="3" s="1"/>
  <c r="AC97" i="3"/>
  <c r="AB97" i="3"/>
  <c r="U97" i="3"/>
  <c r="T97" i="3"/>
  <c r="S97" i="3"/>
  <c r="R97" i="3"/>
  <c r="N97" i="3"/>
  <c r="AK97" i="3" s="1"/>
  <c r="AC96" i="3"/>
  <c r="AB96" i="3"/>
  <c r="U96" i="3"/>
  <c r="T96" i="3"/>
  <c r="S96" i="3"/>
  <c r="R96" i="3"/>
  <c r="N96" i="3"/>
  <c r="AK96" i="3" s="1"/>
  <c r="AC95" i="3"/>
  <c r="AB95" i="3"/>
  <c r="U95" i="3"/>
  <c r="T95" i="3"/>
  <c r="S95" i="3"/>
  <c r="R95" i="3"/>
  <c r="N95" i="3"/>
  <c r="AK95" i="3" s="1"/>
  <c r="AC94" i="3"/>
  <c r="AB94" i="3"/>
  <c r="U94" i="3"/>
  <c r="T94" i="3"/>
  <c r="S94" i="3"/>
  <c r="R94" i="3"/>
  <c r="N94" i="3"/>
  <c r="AK94" i="3" s="1"/>
  <c r="AC93" i="3"/>
  <c r="AB93" i="3"/>
  <c r="U93" i="3"/>
  <c r="T93" i="3"/>
  <c r="S93" i="3"/>
  <c r="R93" i="3"/>
  <c r="N93" i="3"/>
  <c r="AK93" i="3" s="1"/>
  <c r="AC92" i="3"/>
  <c r="AB92" i="3"/>
  <c r="U92" i="3"/>
  <c r="T92" i="3"/>
  <c r="S92" i="3"/>
  <c r="R92" i="3"/>
  <c r="N92" i="3"/>
  <c r="AK92" i="3" s="1"/>
  <c r="AC91" i="3"/>
  <c r="AB91" i="3"/>
  <c r="U91" i="3"/>
  <c r="T91" i="3"/>
  <c r="S91" i="3"/>
  <c r="R91" i="3"/>
  <c r="N91" i="3"/>
  <c r="AK91" i="3" s="1"/>
  <c r="AC90" i="3"/>
  <c r="AB90" i="3"/>
  <c r="U90" i="3"/>
  <c r="T90" i="3"/>
  <c r="S90" i="3"/>
  <c r="R90" i="3"/>
  <c r="N90" i="3"/>
  <c r="AK90" i="3" s="1"/>
  <c r="AC89" i="3"/>
  <c r="AB89" i="3"/>
  <c r="U89" i="3"/>
  <c r="T89" i="3"/>
  <c r="S89" i="3"/>
  <c r="R89" i="3"/>
  <c r="N89" i="3"/>
  <c r="AK89" i="3" s="1"/>
  <c r="AC88" i="3"/>
  <c r="AB88" i="3"/>
  <c r="U88" i="3"/>
  <c r="T88" i="3"/>
  <c r="S88" i="3"/>
  <c r="R88" i="3"/>
  <c r="N88" i="3"/>
  <c r="AK88" i="3" s="1"/>
  <c r="AC87" i="3"/>
  <c r="AB87" i="3"/>
  <c r="U87" i="3"/>
  <c r="T87" i="3"/>
  <c r="S87" i="3"/>
  <c r="R87" i="3"/>
  <c r="N87" i="3"/>
  <c r="AK87" i="3" s="1"/>
  <c r="AC86" i="3"/>
  <c r="AB86" i="3"/>
  <c r="U86" i="3"/>
  <c r="T86" i="3"/>
  <c r="S86" i="3"/>
  <c r="R86" i="3"/>
  <c r="N86" i="3"/>
  <c r="AK86" i="3" s="1"/>
  <c r="AC85" i="3"/>
  <c r="AB85" i="3"/>
  <c r="U85" i="3"/>
  <c r="T85" i="3"/>
  <c r="S85" i="3"/>
  <c r="R85" i="3"/>
  <c r="N85" i="3"/>
  <c r="AK85" i="3" s="1"/>
  <c r="AC84" i="3"/>
  <c r="AB84" i="3"/>
  <c r="U84" i="3"/>
  <c r="T84" i="3"/>
  <c r="S84" i="3"/>
  <c r="R84" i="3"/>
  <c r="N84" i="3"/>
  <c r="AK84" i="3" s="1"/>
  <c r="AC83" i="3"/>
  <c r="AB83" i="3"/>
  <c r="U83" i="3"/>
  <c r="T83" i="3"/>
  <c r="S83" i="3"/>
  <c r="R83" i="3"/>
  <c r="N83" i="3"/>
  <c r="AK83" i="3" s="1"/>
  <c r="AC82" i="3"/>
  <c r="AB82" i="3"/>
  <c r="U82" i="3"/>
  <c r="T82" i="3"/>
  <c r="S82" i="3"/>
  <c r="R82" i="3"/>
  <c r="N82" i="3"/>
  <c r="AK82" i="3" s="1"/>
  <c r="AC81" i="3"/>
  <c r="AB81" i="3"/>
  <c r="U81" i="3"/>
  <c r="T81" i="3"/>
  <c r="S81" i="3"/>
  <c r="R81" i="3"/>
  <c r="N81" i="3"/>
  <c r="AK81" i="3" s="1"/>
  <c r="AC80" i="3"/>
  <c r="AB80" i="3"/>
  <c r="U80" i="3"/>
  <c r="T80" i="3"/>
  <c r="S80" i="3"/>
  <c r="R80" i="3"/>
  <c r="N80" i="3"/>
  <c r="AK80" i="3" s="1"/>
  <c r="AC79" i="3"/>
  <c r="AB79" i="3"/>
  <c r="U79" i="3"/>
  <c r="T79" i="3"/>
  <c r="S79" i="3"/>
  <c r="R79" i="3"/>
  <c r="N79" i="3"/>
  <c r="AK79" i="3" s="1"/>
  <c r="AC78" i="3"/>
  <c r="AB78" i="3"/>
  <c r="U78" i="3"/>
  <c r="T78" i="3"/>
  <c r="S78" i="3"/>
  <c r="R78" i="3"/>
  <c r="N78" i="3"/>
  <c r="AK78" i="3" s="1"/>
  <c r="AC77" i="3"/>
  <c r="AB77" i="3"/>
  <c r="U77" i="3"/>
  <c r="T77" i="3"/>
  <c r="S77" i="3"/>
  <c r="R77" i="3"/>
  <c r="N77" i="3"/>
  <c r="AK77" i="3" s="1"/>
  <c r="AC76" i="3"/>
  <c r="AB76" i="3"/>
  <c r="U76" i="3"/>
  <c r="T76" i="3"/>
  <c r="S76" i="3"/>
  <c r="R76" i="3"/>
  <c r="N76" i="3"/>
  <c r="AK76" i="3" s="1"/>
  <c r="AC75" i="3"/>
  <c r="AB75" i="3"/>
  <c r="U75" i="3"/>
  <c r="T75" i="3"/>
  <c r="S75" i="3"/>
  <c r="R75" i="3"/>
  <c r="N75" i="3"/>
  <c r="AK75" i="3" s="1"/>
  <c r="AC74" i="3"/>
  <c r="AB74" i="3"/>
  <c r="U74" i="3"/>
  <c r="T74" i="3"/>
  <c r="S74" i="3"/>
  <c r="R74" i="3"/>
  <c r="N74" i="3"/>
  <c r="AK74" i="3" s="1"/>
  <c r="AC73" i="3"/>
  <c r="AB73" i="3"/>
  <c r="U73" i="3"/>
  <c r="T73" i="3"/>
  <c r="S73" i="3"/>
  <c r="R73" i="3"/>
  <c r="N73" i="3"/>
  <c r="AK73" i="3" s="1"/>
  <c r="AC72" i="3"/>
  <c r="AB72" i="3"/>
  <c r="U72" i="3"/>
  <c r="T72" i="3"/>
  <c r="S72" i="3"/>
  <c r="R72" i="3"/>
  <c r="N72" i="3"/>
  <c r="AK72" i="3" s="1"/>
  <c r="AC71" i="3"/>
  <c r="AB71" i="3"/>
  <c r="U71" i="3"/>
  <c r="T71" i="3"/>
  <c r="S71" i="3"/>
  <c r="R71" i="3"/>
  <c r="N71" i="3"/>
  <c r="AK71" i="3" s="1"/>
  <c r="AC70" i="3"/>
  <c r="AB70" i="3"/>
  <c r="U70" i="3"/>
  <c r="T70" i="3"/>
  <c r="S70" i="3"/>
  <c r="R70" i="3"/>
  <c r="N70" i="3"/>
  <c r="AK70" i="3" s="1"/>
  <c r="AC69" i="3"/>
  <c r="AB69" i="3"/>
  <c r="U69" i="3"/>
  <c r="T69" i="3"/>
  <c r="S69" i="3"/>
  <c r="R69" i="3"/>
  <c r="N69" i="3"/>
  <c r="AK69" i="3" s="1"/>
  <c r="AC68" i="3"/>
  <c r="AB68" i="3"/>
  <c r="U68" i="3"/>
  <c r="T68" i="3"/>
  <c r="S68" i="3"/>
  <c r="R68" i="3"/>
  <c r="N68" i="3"/>
  <c r="AK68" i="3" s="1"/>
  <c r="AC67" i="3"/>
  <c r="AB67" i="3"/>
  <c r="U67" i="3"/>
  <c r="T67" i="3"/>
  <c r="S67" i="3"/>
  <c r="R67" i="3"/>
  <c r="N67" i="3"/>
  <c r="AK67" i="3" s="1"/>
  <c r="AC66" i="3"/>
  <c r="AB66" i="3"/>
  <c r="U66" i="3"/>
  <c r="T66" i="3"/>
  <c r="S66" i="3"/>
  <c r="R66" i="3"/>
  <c r="N66" i="3"/>
  <c r="AK66" i="3" s="1"/>
  <c r="AC65" i="3"/>
  <c r="AB65" i="3"/>
  <c r="U65" i="3"/>
  <c r="T65" i="3"/>
  <c r="S65" i="3"/>
  <c r="R65" i="3"/>
  <c r="N65" i="3"/>
  <c r="AK65" i="3" s="1"/>
  <c r="AC64" i="3"/>
  <c r="AB64" i="3"/>
  <c r="U64" i="3"/>
  <c r="T64" i="3"/>
  <c r="S64" i="3"/>
  <c r="R64" i="3"/>
  <c r="N64" i="3"/>
  <c r="AK64" i="3" s="1"/>
  <c r="AC63" i="3"/>
  <c r="AB63" i="3"/>
  <c r="U63" i="3"/>
  <c r="T63" i="3"/>
  <c r="S63" i="3"/>
  <c r="R63" i="3"/>
  <c r="N63" i="3"/>
  <c r="AK63" i="3" s="1"/>
  <c r="AC62" i="3"/>
  <c r="AB62" i="3"/>
  <c r="U62" i="3"/>
  <c r="T62" i="3"/>
  <c r="S62" i="3"/>
  <c r="R62" i="3"/>
  <c r="N62" i="3"/>
  <c r="AK62" i="3" s="1"/>
  <c r="AC61" i="3"/>
  <c r="AB61" i="3"/>
  <c r="U61" i="3"/>
  <c r="T61" i="3"/>
  <c r="S61" i="3"/>
  <c r="R61" i="3"/>
  <c r="N61" i="3"/>
  <c r="AK61" i="3" s="1"/>
  <c r="AC60" i="3"/>
  <c r="AB60" i="3"/>
  <c r="U60" i="3"/>
  <c r="T60" i="3"/>
  <c r="S60" i="3"/>
  <c r="R60" i="3"/>
  <c r="N60" i="3"/>
  <c r="AK60" i="3" s="1"/>
  <c r="AC59" i="3"/>
  <c r="AB59" i="3"/>
  <c r="U59" i="3"/>
  <c r="T59" i="3"/>
  <c r="S59" i="3"/>
  <c r="R59" i="3"/>
  <c r="N59" i="3"/>
  <c r="AK59" i="3" s="1"/>
  <c r="AC58" i="3"/>
  <c r="AB58" i="3"/>
  <c r="U58" i="3"/>
  <c r="T58" i="3"/>
  <c r="S58" i="3"/>
  <c r="R58" i="3"/>
  <c r="N58" i="3"/>
  <c r="AK58" i="3" s="1"/>
  <c r="AC57" i="3"/>
  <c r="AB57" i="3"/>
  <c r="U57" i="3"/>
  <c r="T57" i="3"/>
  <c r="S57" i="3"/>
  <c r="R57" i="3"/>
  <c r="N57" i="3"/>
  <c r="AK57" i="3" s="1"/>
  <c r="AC56" i="3"/>
  <c r="AB56" i="3"/>
  <c r="U56" i="3"/>
  <c r="T56" i="3"/>
  <c r="S56" i="3"/>
  <c r="R56" i="3"/>
  <c r="N56" i="3"/>
  <c r="AK56" i="3" s="1"/>
  <c r="AC55" i="3"/>
  <c r="AB55" i="3"/>
  <c r="U55" i="3"/>
  <c r="T55" i="3"/>
  <c r="S55" i="3"/>
  <c r="R55" i="3"/>
  <c r="N55" i="3"/>
  <c r="AK55" i="3" s="1"/>
  <c r="AC54" i="3"/>
  <c r="AB54" i="3"/>
  <c r="U54" i="3"/>
  <c r="T54" i="3"/>
  <c r="S54" i="3"/>
  <c r="R54" i="3"/>
  <c r="N54" i="3"/>
  <c r="AK54" i="3" s="1"/>
  <c r="AC53" i="3"/>
  <c r="AB53" i="3"/>
  <c r="U53" i="3"/>
  <c r="T53" i="3"/>
  <c r="S53" i="3"/>
  <c r="R53" i="3"/>
  <c r="N53" i="3"/>
  <c r="AK53" i="3" s="1"/>
  <c r="AC52" i="3"/>
  <c r="AB52" i="3"/>
  <c r="U52" i="3"/>
  <c r="T52" i="3"/>
  <c r="S52" i="3"/>
  <c r="R52" i="3"/>
  <c r="N52" i="3"/>
  <c r="AK52" i="3" s="1"/>
  <c r="AC51" i="3"/>
  <c r="AB51" i="3"/>
  <c r="U51" i="3"/>
  <c r="T51" i="3"/>
  <c r="S51" i="3"/>
  <c r="R51" i="3"/>
  <c r="N51" i="3"/>
  <c r="AK51" i="3" s="1"/>
  <c r="AC50" i="3"/>
  <c r="AB50" i="3"/>
  <c r="U50" i="3"/>
  <c r="T50" i="3"/>
  <c r="S50" i="3"/>
  <c r="R50" i="3"/>
  <c r="N50" i="3"/>
  <c r="AK50" i="3" s="1"/>
  <c r="AC49" i="3"/>
  <c r="AB49" i="3"/>
  <c r="U49" i="3"/>
  <c r="T49" i="3"/>
  <c r="S49" i="3"/>
  <c r="R49" i="3"/>
  <c r="N49" i="3"/>
  <c r="AK49" i="3" s="1"/>
  <c r="AC48" i="3"/>
  <c r="AB48" i="3"/>
  <c r="U48" i="3"/>
  <c r="T48" i="3"/>
  <c r="S48" i="3"/>
  <c r="R48" i="3"/>
  <c r="N48" i="3"/>
  <c r="AK48" i="3" s="1"/>
  <c r="AC47" i="3"/>
  <c r="AB47" i="3"/>
  <c r="U47" i="3"/>
  <c r="T47" i="3"/>
  <c r="S47" i="3"/>
  <c r="R47" i="3"/>
  <c r="N47" i="3"/>
  <c r="AK47" i="3" s="1"/>
  <c r="AC46" i="3"/>
  <c r="AB46" i="3"/>
  <c r="U46" i="3"/>
  <c r="T46" i="3"/>
  <c r="S46" i="3"/>
  <c r="R46" i="3"/>
  <c r="N46" i="3"/>
  <c r="AK46" i="3" s="1"/>
  <c r="AC45" i="3"/>
  <c r="AB45" i="3"/>
  <c r="U45" i="3"/>
  <c r="T45" i="3"/>
  <c r="S45" i="3"/>
  <c r="R45" i="3"/>
  <c r="N45" i="3"/>
  <c r="AK45" i="3" s="1"/>
  <c r="AC44" i="3"/>
  <c r="AB44" i="3"/>
  <c r="U44" i="3"/>
  <c r="T44" i="3"/>
  <c r="S44" i="3"/>
  <c r="R44" i="3"/>
  <c r="N44" i="3"/>
  <c r="AK44" i="3" s="1"/>
  <c r="AC43" i="3"/>
  <c r="AB43" i="3"/>
  <c r="U43" i="3"/>
  <c r="T43" i="3"/>
  <c r="S43" i="3"/>
  <c r="R43" i="3"/>
  <c r="N43" i="3"/>
  <c r="AK43" i="3" s="1"/>
  <c r="AC42" i="3"/>
  <c r="AB42" i="3"/>
  <c r="U42" i="3"/>
  <c r="T42" i="3"/>
  <c r="S42" i="3"/>
  <c r="R42" i="3"/>
  <c r="N42" i="3"/>
  <c r="AK42" i="3" s="1"/>
  <c r="AC41" i="3"/>
  <c r="AB41" i="3"/>
  <c r="U41" i="3"/>
  <c r="T41" i="3"/>
  <c r="S41" i="3"/>
  <c r="R41" i="3"/>
  <c r="N41" i="3"/>
  <c r="AK41" i="3" s="1"/>
  <c r="AC40" i="3"/>
  <c r="AB40" i="3"/>
  <c r="U40" i="3"/>
  <c r="T40" i="3"/>
  <c r="S40" i="3"/>
  <c r="R40" i="3"/>
  <c r="N40" i="3"/>
  <c r="AK40" i="3" s="1"/>
  <c r="AC39" i="3"/>
  <c r="AB39" i="3"/>
  <c r="U39" i="3"/>
  <c r="T39" i="3"/>
  <c r="S39" i="3"/>
  <c r="R39" i="3"/>
  <c r="N39" i="3"/>
  <c r="AK39" i="3" s="1"/>
  <c r="AC38" i="3"/>
  <c r="AB38" i="3"/>
  <c r="U38" i="3"/>
  <c r="T38" i="3"/>
  <c r="S38" i="3"/>
  <c r="R38" i="3"/>
  <c r="N38" i="3"/>
  <c r="AK38" i="3" s="1"/>
  <c r="AC37" i="3"/>
  <c r="AB37" i="3"/>
  <c r="U37" i="3"/>
  <c r="T37" i="3"/>
  <c r="S37" i="3"/>
  <c r="R37" i="3"/>
  <c r="N37" i="3"/>
  <c r="AK37" i="3" s="1"/>
  <c r="AC36" i="3"/>
  <c r="AB36" i="3"/>
  <c r="U36" i="3"/>
  <c r="T36" i="3"/>
  <c r="S36" i="3"/>
  <c r="R36" i="3"/>
  <c r="N36" i="3"/>
  <c r="AK36" i="3" s="1"/>
  <c r="AC35" i="3"/>
  <c r="AB35" i="3"/>
  <c r="U35" i="3"/>
  <c r="T35" i="3"/>
  <c r="S35" i="3"/>
  <c r="R35" i="3"/>
  <c r="N35" i="3"/>
  <c r="AK35" i="3" s="1"/>
  <c r="AC34" i="3"/>
  <c r="AB34" i="3"/>
  <c r="U34" i="3"/>
  <c r="T34" i="3"/>
  <c r="S34" i="3"/>
  <c r="R34" i="3"/>
  <c r="N34" i="3"/>
  <c r="AK34" i="3" s="1"/>
  <c r="AC33" i="3"/>
  <c r="AB33" i="3"/>
  <c r="U33" i="3"/>
  <c r="T33" i="3"/>
  <c r="S33" i="3"/>
  <c r="R33" i="3"/>
  <c r="N33" i="3"/>
  <c r="AK33" i="3" s="1"/>
  <c r="AC32" i="3"/>
  <c r="AB32" i="3"/>
  <c r="U32" i="3"/>
  <c r="T32" i="3"/>
  <c r="S32" i="3"/>
  <c r="R32" i="3"/>
  <c r="N32" i="3"/>
  <c r="AK32" i="3" s="1"/>
  <c r="AC31" i="3"/>
  <c r="AB31" i="3"/>
  <c r="U31" i="3"/>
  <c r="T31" i="3"/>
  <c r="S31" i="3"/>
  <c r="R31" i="3"/>
  <c r="N31" i="3"/>
  <c r="AK31" i="3" s="1"/>
  <c r="AC30" i="3"/>
  <c r="AB30" i="3"/>
  <c r="U30" i="3"/>
  <c r="T30" i="3"/>
  <c r="S30" i="3"/>
  <c r="R30" i="3"/>
  <c r="N30" i="3"/>
  <c r="AK30" i="3" s="1"/>
  <c r="AC29" i="3"/>
  <c r="AB29" i="3"/>
  <c r="U29" i="3"/>
  <c r="T29" i="3"/>
  <c r="S29" i="3"/>
  <c r="R29" i="3"/>
  <c r="N29" i="3"/>
  <c r="AK29" i="3" s="1"/>
  <c r="AC28" i="3"/>
  <c r="AB28" i="3"/>
  <c r="U28" i="3"/>
  <c r="T28" i="3"/>
  <c r="S28" i="3"/>
  <c r="R28" i="3"/>
  <c r="N28" i="3"/>
  <c r="AK28" i="3" s="1"/>
  <c r="AC27" i="3"/>
  <c r="AB27" i="3"/>
  <c r="U27" i="3"/>
  <c r="T27" i="3"/>
  <c r="S27" i="3"/>
  <c r="R27" i="3"/>
  <c r="N27" i="3"/>
  <c r="AK27" i="3" s="1"/>
  <c r="AC26" i="3"/>
  <c r="AB26" i="3"/>
  <c r="U26" i="3"/>
  <c r="T26" i="3"/>
  <c r="S26" i="3"/>
  <c r="R26" i="3"/>
  <c r="N26" i="3"/>
  <c r="AK26" i="3" s="1"/>
  <c r="AC25" i="3"/>
  <c r="AB25" i="3"/>
  <c r="U25" i="3"/>
  <c r="T25" i="3"/>
  <c r="S25" i="3"/>
  <c r="R25" i="3"/>
  <c r="N25" i="3"/>
  <c r="AK25" i="3" s="1"/>
  <c r="AC24" i="3"/>
  <c r="AB24" i="3"/>
  <c r="U24" i="3"/>
  <c r="T24" i="3"/>
  <c r="S24" i="3"/>
  <c r="R24" i="3"/>
  <c r="N24" i="3"/>
  <c r="AK24" i="3" s="1"/>
  <c r="AC23" i="3"/>
  <c r="AB23" i="3"/>
  <c r="U23" i="3"/>
  <c r="T23" i="3"/>
  <c r="S23" i="3"/>
  <c r="R23" i="3"/>
  <c r="N23" i="3"/>
  <c r="AK23" i="3" s="1"/>
  <c r="AC22" i="3"/>
  <c r="AB22" i="3"/>
  <c r="U22" i="3"/>
  <c r="T22" i="3"/>
  <c r="S22" i="3"/>
  <c r="R22" i="3"/>
  <c r="N22" i="3"/>
  <c r="AK22" i="3" s="1"/>
  <c r="AC21" i="3"/>
  <c r="AB21" i="3"/>
  <c r="U21" i="3"/>
  <c r="T21" i="3"/>
  <c r="S21" i="3"/>
  <c r="R21" i="3"/>
  <c r="N21" i="3"/>
  <c r="AK21" i="3" s="1"/>
  <c r="AC20" i="3"/>
  <c r="AB20" i="3"/>
  <c r="U20" i="3"/>
  <c r="T20" i="3"/>
  <c r="S20" i="3"/>
  <c r="R20" i="3"/>
  <c r="N20" i="3"/>
  <c r="AK20" i="3" s="1"/>
  <c r="AC19" i="3"/>
  <c r="AB19" i="3"/>
  <c r="U19" i="3"/>
  <c r="T19" i="3"/>
  <c r="S19" i="3"/>
  <c r="R19" i="3"/>
  <c r="N19" i="3"/>
  <c r="AK19" i="3" s="1"/>
  <c r="AC18" i="3"/>
  <c r="AB18" i="3"/>
  <c r="U18" i="3"/>
  <c r="T18" i="3"/>
  <c r="S18" i="3"/>
  <c r="R18" i="3"/>
  <c r="N18" i="3"/>
  <c r="AK18" i="3" s="1"/>
  <c r="AC17" i="3"/>
  <c r="AB17" i="3"/>
  <c r="U17" i="3"/>
  <c r="T17" i="3"/>
  <c r="S17" i="3"/>
  <c r="R17" i="3"/>
  <c r="N17" i="3"/>
  <c r="AK17" i="3" s="1"/>
  <c r="AC16" i="3"/>
  <c r="AB16" i="3"/>
  <c r="U16" i="3"/>
  <c r="T16" i="3"/>
  <c r="S16" i="3"/>
  <c r="R16" i="3"/>
  <c r="N16" i="3"/>
  <c r="AK16" i="3" s="1"/>
  <c r="AC15" i="3"/>
  <c r="AB15" i="3"/>
  <c r="U15" i="3"/>
  <c r="T15" i="3"/>
  <c r="S15" i="3"/>
  <c r="R15" i="3"/>
  <c r="N15" i="3"/>
  <c r="AK15" i="3" s="1"/>
  <c r="AC14" i="3"/>
  <c r="AB14" i="3"/>
  <c r="U14" i="3"/>
  <c r="T14" i="3"/>
  <c r="S14" i="3"/>
  <c r="R14" i="3"/>
  <c r="N14" i="3"/>
  <c r="AK14" i="3" s="1"/>
  <c r="AC13" i="3"/>
  <c r="AB13" i="3"/>
  <c r="U13" i="3"/>
  <c r="T13" i="3"/>
  <c r="S13" i="3"/>
  <c r="R13" i="3"/>
  <c r="N13" i="3"/>
  <c r="AK13" i="3" s="1"/>
  <c r="AC12" i="3"/>
  <c r="AB12" i="3"/>
  <c r="U12" i="3"/>
  <c r="T12" i="3"/>
  <c r="S12" i="3"/>
  <c r="R12" i="3"/>
  <c r="N12" i="3"/>
  <c r="AK12" i="3" s="1"/>
  <c r="AC11" i="3"/>
  <c r="AB11" i="3"/>
  <c r="U11" i="3"/>
  <c r="T11" i="3"/>
  <c r="S11" i="3"/>
  <c r="R11" i="3"/>
  <c r="N11" i="3"/>
  <c r="AK11" i="3" s="1"/>
  <c r="AC10" i="3"/>
  <c r="AB10" i="3"/>
  <c r="U10" i="3"/>
  <c r="T10" i="3"/>
  <c r="S10" i="3"/>
  <c r="R10" i="3"/>
  <c r="N10" i="3"/>
  <c r="AK10" i="3" s="1"/>
  <c r="AC9" i="3"/>
  <c r="AB9" i="3"/>
  <c r="U9" i="3"/>
  <c r="T9" i="3"/>
  <c r="S9" i="3"/>
  <c r="R9" i="3"/>
  <c r="N9" i="3"/>
  <c r="AK9" i="3" s="1"/>
  <c r="AC8" i="3"/>
  <c r="AB8" i="3"/>
  <c r="U8" i="3"/>
  <c r="T8" i="3"/>
  <c r="S8" i="3"/>
  <c r="R8" i="3"/>
  <c r="N8" i="3"/>
  <c r="AK8" i="3" s="1"/>
  <c r="AC7" i="3"/>
  <c r="AB7" i="3"/>
  <c r="U7" i="3"/>
  <c r="T7" i="3"/>
  <c r="S7" i="3"/>
  <c r="R7" i="3"/>
  <c r="N7" i="3"/>
  <c r="AK7" i="3" s="1"/>
  <c r="AC6" i="3"/>
  <c r="AB6" i="3"/>
  <c r="U6" i="3"/>
  <c r="T6" i="3"/>
  <c r="S6" i="3"/>
  <c r="R6" i="3"/>
  <c r="N6" i="3"/>
  <c r="AK6" i="3" s="1"/>
  <c r="AC5" i="3"/>
  <c r="AB5" i="3"/>
  <c r="U5" i="3"/>
  <c r="T5" i="3"/>
  <c r="S5" i="3"/>
  <c r="R5" i="3"/>
  <c r="AC4" i="3"/>
  <c r="AB4" i="3"/>
  <c r="U4" i="3"/>
  <c r="T4" i="3"/>
  <c r="S4" i="3"/>
  <c r="R4" i="3"/>
  <c r="AC3" i="3"/>
  <c r="AB3" i="3"/>
  <c r="U3" i="3"/>
  <c r="T3" i="3"/>
  <c r="S3" i="3"/>
  <c r="R3" i="3"/>
  <c r="AJ29" i="3" l="1"/>
  <c r="AJ12" i="3"/>
  <c r="AJ20" i="3"/>
  <c r="AJ28" i="3"/>
  <c r="AJ36" i="3"/>
  <c r="AJ44" i="3"/>
  <c r="AJ52" i="3"/>
  <c r="AJ60" i="3"/>
  <c r="AJ68" i="3"/>
  <c r="AJ76" i="3"/>
  <c r="AJ84" i="3"/>
  <c r="AJ92" i="3"/>
  <c r="AJ100" i="3"/>
  <c r="AJ21" i="3"/>
  <c r="AJ53" i="3"/>
  <c r="AJ85" i="3"/>
  <c r="AJ93" i="3"/>
  <c r="AJ11" i="3"/>
  <c r="AJ19" i="3"/>
  <c r="AJ27" i="3"/>
  <c r="AJ35" i="3"/>
  <c r="AJ43" i="3"/>
  <c r="AJ51" i="3"/>
  <c r="AJ59" i="3"/>
  <c r="AJ67" i="3"/>
  <c r="AJ75" i="3"/>
  <c r="AJ83" i="3"/>
  <c r="AJ91" i="3"/>
  <c r="AJ99" i="3"/>
  <c r="AJ10" i="3"/>
  <c r="AJ18" i="3"/>
  <c r="AJ26" i="3"/>
  <c r="AJ34" i="3"/>
  <c r="AJ42" i="3"/>
  <c r="AJ50" i="3"/>
  <c r="AJ58" i="3"/>
  <c r="AJ66" i="3"/>
  <c r="AJ74" i="3"/>
  <c r="AJ82" i="3"/>
  <c r="AJ90" i="3"/>
  <c r="AJ98" i="3"/>
  <c r="AJ37" i="3"/>
  <c r="AJ61" i="3"/>
  <c r="AJ25" i="3"/>
  <c r="AJ41" i="3"/>
  <c r="AJ57" i="3"/>
  <c r="AJ81" i="3"/>
  <c r="AJ97" i="3"/>
  <c r="AJ9" i="3"/>
  <c r="AJ65" i="3"/>
  <c r="AJ73" i="3"/>
  <c r="AJ89" i="3"/>
  <c r="AJ8" i="3"/>
  <c r="AJ16" i="3"/>
  <c r="AJ24" i="3"/>
  <c r="AJ32" i="3"/>
  <c r="AJ40" i="3"/>
  <c r="AJ48" i="3"/>
  <c r="AJ56" i="3"/>
  <c r="AJ64" i="3"/>
  <c r="AJ72" i="3"/>
  <c r="AJ80" i="3"/>
  <c r="AJ88" i="3"/>
  <c r="AJ96" i="3"/>
  <c r="AJ45" i="3"/>
  <c r="AJ77" i="3"/>
  <c r="AJ17" i="3"/>
  <c r="AJ33" i="3"/>
  <c r="AJ49" i="3"/>
  <c r="AJ15" i="3"/>
  <c r="AJ39" i="3"/>
  <c r="AJ55" i="3"/>
  <c r="AJ71" i="3"/>
  <c r="AJ79" i="3"/>
  <c r="AJ87" i="3"/>
  <c r="AJ95" i="3"/>
  <c r="AJ13" i="3"/>
  <c r="AJ69" i="3"/>
  <c r="AJ7" i="3"/>
  <c r="AJ23" i="3"/>
  <c r="AJ31" i="3"/>
  <c r="AJ47" i="3"/>
  <c r="AJ63" i="3"/>
  <c r="AJ6" i="3"/>
  <c r="AJ14" i="3"/>
  <c r="AJ22" i="3"/>
  <c r="AJ30" i="3"/>
  <c r="AJ38" i="3"/>
  <c r="AJ46" i="3"/>
  <c r="AJ54" i="3"/>
  <c r="AJ62" i="3"/>
  <c r="AJ70" i="3"/>
  <c r="AJ78" i="3"/>
  <c r="AJ86" i="3"/>
  <c r="AJ94" i="3"/>
  <c r="O40" i="3"/>
  <c r="O72" i="3"/>
  <c r="O80" i="3"/>
  <c r="AH80" i="3" s="1"/>
  <c r="O46" i="3"/>
  <c r="AH46" i="3" s="1"/>
  <c r="O37" i="3"/>
  <c r="O45" i="3"/>
  <c r="O53" i="3"/>
  <c r="AI53" i="3" s="1"/>
  <c r="O61" i="3"/>
  <c r="AH61" i="3" s="1"/>
  <c r="O69" i="3"/>
  <c r="AH69" i="3" s="1"/>
  <c r="O77" i="3"/>
  <c r="O85" i="3"/>
  <c r="O93" i="3"/>
  <c r="AI93" i="3" s="1"/>
  <c r="O54" i="3"/>
  <c r="AH54" i="3" s="1"/>
  <c r="O36" i="3"/>
  <c r="AH36" i="3" s="1"/>
  <c r="O44" i="3"/>
  <c r="AH44" i="3" s="1"/>
  <c r="O52" i="3"/>
  <c r="AH52" i="3" s="1"/>
  <c r="O60" i="3"/>
  <c r="O68" i="3"/>
  <c r="O76" i="3"/>
  <c r="AH76" i="3" s="1"/>
  <c r="O84" i="3"/>
  <c r="AH84" i="3" s="1"/>
  <c r="O92" i="3"/>
  <c r="AH92" i="3" s="1"/>
  <c r="O100" i="3"/>
  <c r="AH100" i="3" s="1"/>
  <c r="O56" i="3"/>
  <c r="AH56" i="3" s="1"/>
  <c r="O35" i="3"/>
  <c r="AH35" i="3" s="1"/>
  <c r="O43" i="3"/>
  <c r="AH43" i="3" s="1"/>
  <c r="O51" i="3"/>
  <c r="AH51" i="3" s="1"/>
  <c r="O59" i="3"/>
  <c r="AH59" i="3" s="1"/>
  <c r="O67" i="3"/>
  <c r="AH67" i="3" s="1"/>
  <c r="O75" i="3"/>
  <c r="AH75" i="3" s="1"/>
  <c r="O83" i="3"/>
  <c r="AH83" i="3" s="1"/>
  <c r="O91" i="3"/>
  <c r="AI91" i="3" s="1"/>
  <c r="O99" i="3"/>
  <c r="AH99" i="3" s="1"/>
  <c r="O34" i="3"/>
  <c r="AH34" i="3" s="1"/>
  <c r="O42" i="3"/>
  <c r="AH42" i="3" s="1"/>
  <c r="O50" i="3"/>
  <c r="AH50" i="3" s="1"/>
  <c r="O58" i="3"/>
  <c r="AH58" i="3" s="1"/>
  <c r="O66" i="3"/>
  <c r="AH66" i="3" s="1"/>
  <c r="O74" i="3"/>
  <c r="AH74" i="3" s="1"/>
  <c r="O82" i="3"/>
  <c r="AH82" i="3" s="1"/>
  <c r="O90" i="3"/>
  <c r="AH90" i="3" s="1"/>
  <c r="O98" i="3"/>
  <c r="AH98" i="3" s="1"/>
  <c r="O38" i="3"/>
  <c r="O62" i="3"/>
  <c r="AH62" i="3" s="1"/>
  <c r="O70" i="3"/>
  <c r="AH70" i="3" s="1"/>
  <c r="O78" i="3"/>
  <c r="AH78" i="3" s="1"/>
  <c r="O86" i="3"/>
  <c r="AH86" i="3" s="1"/>
  <c r="O94" i="3"/>
  <c r="AH94" i="3" s="1"/>
  <c r="O33" i="3"/>
  <c r="AH33" i="3" s="1"/>
  <c r="O41" i="3"/>
  <c r="O49" i="3"/>
  <c r="AH49" i="3" s="1"/>
  <c r="O57" i="3"/>
  <c r="AH57" i="3" s="1"/>
  <c r="O65" i="3"/>
  <c r="AH65" i="3" s="1"/>
  <c r="O73" i="3"/>
  <c r="AH73" i="3" s="1"/>
  <c r="O81" i="3"/>
  <c r="AH81" i="3" s="1"/>
  <c r="O89" i="3"/>
  <c r="AH89" i="3" s="1"/>
  <c r="O97" i="3"/>
  <c r="AH97" i="3" s="1"/>
  <c r="O48" i="3"/>
  <c r="AH48" i="3" s="1"/>
  <c r="O88" i="3"/>
  <c r="AH88" i="3" s="1"/>
  <c r="O96" i="3"/>
  <c r="AH96" i="3" s="1"/>
  <c r="O64" i="3"/>
  <c r="AH64" i="3" s="1"/>
  <c r="O39" i="3"/>
  <c r="AH39" i="3" s="1"/>
  <c r="O47" i="3"/>
  <c r="AH47" i="3" s="1"/>
  <c r="O55" i="3"/>
  <c r="AH55" i="3" s="1"/>
  <c r="O63" i="3"/>
  <c r="AH63" i="3" s="1"/>
  <c r="O71" i="3"/>
  <c r="AH71" i="3" s="1"/>
  <c r="O79" i="3"/>
  <c r="AH79" i="3" s="1"/>
  <c r="O87" i="3"/>
  <c r="AH87" i="3" s="1"/>
  <c r="O95" i="3"/>
  <c r="AH95" i="3" s="1"/>
  <c r="O14" i="3"/>
  <c r="AH14" i="3" s="1"/>
  <c r="O18" i="3"/>
  <c r="AH18" i="3" s="1"/>
  <c r="O15" i="3"/>
  <c r="AH15" i="3" s="1"/>
  <c r="O23" i="3"/>
  <c r="AH23" i="3" s="1"/>
  <c r="O31" i="3"/>
  <c r="AH31" i="3" s="1"/>
  <c r="O13" i="3"/>
  <c r="AH13" i="3" s="1"/>
  <c r="O21" i="3"/>
  <c r="AH21" i="3" s="1"/>
  <c r="O29" i="3"/>
  <c r="AH29" i="3" s="1"/>
  <c r="O22" i="3"/>
  <c r="AH22" i="3" s="1"/>
  <c r="O12" i="3"/>
  <c r="AH12" i="3" s="1"/>
  <c r="O20" i="3"/>
  <c r="AH20" i="3" s="1"/>
  <c r="O28" i="3"/>
  <c r="AH28" i="3" s="1"/>
  <c r="O19" i="3"/>
  <c r="AH19" i="3" s="1"/>
  <c r="O27" i="3"/>
  <c r="AH27" i="3" s="1"/>
  <c r="O26" i="3"/>
  <c r="AH26" i="3" s="1"/>
  <c r="O17" i="3"/>
  <c r="AH17" i="3" s="1"/>
  <c r="O25" i="3"/>
  <c r="AH25" i="3" s="1"/>
  <c r="O30" i="3"/>
  <c r="AH30" i="3" s="1"/>
  <c r="O16" i="3"/>
  <c r="AH16" i="3" s="1"/>
  <c r="O24" i="3"/>
  <c r="AH24" i="3" s="1"/>
  <c r="O32" i="3"/>
  <c r="AH32" i="3" s="1"/>
  <c r="O3" i="3"/>
  <c r="O6" i="3"/>
  <c r="AH6" i="3" s="1"/>
  <c r="O10" i="3"/>
  <c r="AH10" i="3" s="1"/>
  <c r="O9" i="3"/>
  <c r="AH9" i="3" s="1"/>
  <c r="O11" i="3"/>
  <c r="AH11" i="3" s="1"/>
  <c r="O4" i="3"/>
  <c r="AF9" i="3"/>
  <c r="AD37" i="3"/>
  <c r="AG65" i="3"/>
  <c r="V73" i="3"/>
  <c r="AD8" i="3"/>
  <c r="AD12" i="3"/>
  <c r="W16" i="3"/>
  <c r="AG20" i="3"/>
  <c r="AF24" i="3"/>
  <c r="AF28" i="3"/>
  <c r="AG32" i="3"/>
  <c r="Z36" i="3"/>
  <c r="V40" i="3"/>
  <c r="Z44" i="3"/>
  <c r="V48" i="3"/>
  <c r="AD52" i="3"/>
  <c r="AA60" i="3"/>
  <c r="AD68" i="3"/>
  <c r="AG80" i="3"/>
  <c r="AD84" i="3"/>
  <c r="AD88" i="3"/>
  <c r="X92" i="3"/>
  <c r="AD100" i="3"/>
  <c r="AD45" i="3"/>
  <c r="AD49" i="3"/>
  <c r="AG57" i="3"/>
  <c r="AE81" i="3"/>
  <c r="W93" i="3"/>
  <c r="AF97" i="3"/>
  <c r="AF15" i="3"/>
  <c r="AF27" i="3"/>
  <c r="Y67" i="3"/>
  <c r="AD79" i="3"/>
  <c r="AF83" i="3"/>
  <c r="W87" i="3"/>
  <c r="W91" i="3"/>
  <c r="W95" i="3"/>
  <c r="AG99" i="3"/>
  <c r="AF5" i="3"/>
  <c r="AF13" i="3"/>
  <c r="Y17" i="3"/>
  <c r="Y21" i="3"/>
  <c r="Y29" i="3"/>
  <c r="AA41" i="3"/>
  <c r="AF53" i="3"/>
  <c r="AF19" i="3"/>
  <c r="AF23" i="3"/>
  <c r="Z31" i="3"/>
  <c r="AF35" i="3"/>
  <c r="X39" i="3"/>
  <c r="AF43" i="3"/>
  <c r="AD47" i="3"/>
  <c r="W51" i="3"/>
  <c r="W55" i="3"/>
  <c r="Y59" i="3"/>
  <c r="W6" i="3"/>
  <c r="W10" i="3"/>
  <c r="W14" i="3"/>
  <c r="X22" i="3"/>
  <c r="Z34" i="3"/>
  <c r="V38" i="3"/>
  <c r="AD42" i="3"/>
  <c r="V46" i="3"/>
  <c r="AG50" i="3"/>
  <c r="AD54" i="3"/>
  <c r="AD62" i="3"/>
  <c r="AF66" i="3"/>
  <c r="AD70" i="3"/>
  <c r="AD74" i="3"/>
  <c r="X86" i="3"/>
  <c r="AD90" i="3"/>
  <c r="AD94" i="3"/>
  <c r="AD98" i="3"/>
  <c r="AD4" i="3"/>
  <c r="AC101" i="3"/>
  <c r="U101" i="3"/>
  <c r="AA66" i="3"/>
  <c r="AE47" i="5"/>
  <c r="AF89" i="5"/>
  <c r="AE46" i="5"/>
  <c r="V54" i="3"/>
  <c r="AE16" i="5"/>
  <c r="AF17" i="5"/>
  <c r="AE20" i="5"/>
  <c r="AD60" i="5"/>
  <c r="AG19" i="3"/>
  <c r="AG13" i="3"/>
  <c r="AG23" i="3"/>
  <c r="Z46" i="5"/>
  <c r="AE49" i="5"/>
  <c r="AF56" i="5"/>
  <c r="AF93" i="5"/>
  <c r="AF9" i="5"/>
  <c r="AF52" i="5"/>
  <c r="AE12" i="5"/>
  <c r="X39" i="5"/>
  <c r="AD39" i="5"/>
  <c r="Y55" i="5"/>
  <c r="AD68" i="5"/>
  <c r="Z9" i="5"/>
  <c r="AF13" i="5"/>
  <c r="Z39" i="5"/>
  <c r="AE39" i="5"/>
  <c r="AE43" i="5"/>
  <c r="Z13" i="5"/>
  <c r="X37" i="5"/>
  <c r="Z43" i="5"/>
  <c r="W58" i="5"/>
  <c r="AE63" i="5"/>
  <c r="W86" i="5"/>
  <c r="AG28" i="3"/>
  <c r="AD31" i="3"/>
  <c r="AF37" i="3"/>
  <c r="V52" i="3"/>
  <c r="AE68" i="3"/>
  <c r="AF86" i="3"/>
  <c r="AE8" i="5"/>
  <c r="Z17" i="5"/>
  <c r="X46" i="5"/>
  <c r="AD46" i="5"/>
  <c r="Y72" i="5"/>
  <c r="W73" i="5"/>
  <c r="X85" i="5"/>
  <c r="Z87" i="5"/>
  <c r="Z91" i="5"/>
  <c r="AF45" i="3"/>
  <c r="AE47" i="3"/>
  <c r="AE98" i="3"/>
  <c r="W7" i="5"/>
  <c r="AD7" i="5"/>
  <c r="X25" i="5"/>
  <c r="AD25" i="5"/>
  <c r="X29" i="5"/>
  <c r="AD29" i="5"/>
  <c r="X33" i="5"/>
  <c r="AD33" i="5"/>
  <c r="Y49" i="5"/>
  <c r="Z56" i="5"/>
  <c r="X62" i="5"/>
  <c r="AD62" i="5"/>
  <c r="X68" i="5"/>
  <c r="X73" i="5"/>
  <c r="AD73" i="5"/>
  <c r="W78" i="5"/>
  <c r="AD78" i="5"/>
  <c r="Z82" i="5"/>
  <c r="AE82" i="5"/>
  <c r="AD82" i="5"/>
  <c r="AF41" i="3"/>
  <c r="AE4" i="5"/>
  <c r="X7" i="5"/>
  <c r="Y8" i="5"/>
  <c r="X21" i="5"/>
  <c r="AD21" i="5"/>
  <c r="Z25" i="5"/>
  <c r="AF25" i="5"/>
  <c r="Z29" i="5"/>
  <c r="AF29" i="5"/>
  <c r="Z33" i="5"/>
  <c r="AF33" i="5"/>
  <c r="X35" i="5"/>
  <c r="AD35" i="5"/>
  <c r="AE36" i="5"/>
  <c r="W43" i="5"/>
  <c r="Y47" i="5"/>
  <c r="X50" i="5"/>
  <c r="AD50" i="5"/>
  <c r="X54" i="5"/>
  <c r="AD54" i="5"/>
  <c r="X60" i="5"/>
  <c r="Z62" i="5"/>
  <c r="AE62" i="5"/>
  <c r="Z73" i="5"/>
  <c r="AE73" i="5"/>
  <c r="Z78" i="5"/>
  <c r="AE78" i="5"/>
  <c r="Z83" i="5"/>
  <c r="X89" i="5"/>
  <c r="X93" i="5"/>
  <c r="Z64" i="5"/>
  <c r="W82" i="5"/>
  <c r="X8" i="3"/>
  <c r="V32" i="3"/>
  <c r="AE83" i="3"/>
  <c r="Y4" i="5"/>
  <c r="X9" i="5"/>
  <c r="AD9" i="5"/>
  <c r="X13" i="5"/>
  <c r="AD13" i="5"/>
  <c r="X17" i="5"/>
  <c r="AD17" i="5"/>
  <c r="Z21" i="5"/>
  <c r="AF21" i="5"/>
  <c r="AE24" i="5"/>
  <c r="AE28" i="5"/>
  <c r="AE32" i="5"/>
  <c r="Z35" i="5"/>
  <c r="AE35" i="5"/>
  <c r="AD37" i="5"/>
  <c r="W39" i="5"/>
  <c r="X43" i="5"/>
  <c r="AD43" i="5"/>
  <c r="W46" i="5"/>
  <c r="Z50" i="5"/>
  <c r="AE50" i="5"/>
  <c r="Y52" i="5"/>
  <c r="Z54" i="5"/>
  <c r="AE54" i="5"/>
  <c r="AE55" i="5"/>
  <c r="Y63" i="5"/>
  <c r="AF64" i="5"/>
  <c r="W66" i="5"/>
  <c r="AF85" i="5"/>
  <c r="AD86" i="5"/>
  <c r="AC5" i="5"/>
  <c r="AF5" i="5"/>
  <c r="Z5" i="5"/>
  <c r="AD5" i="5"/>
  <c r="X5" i="5"/>
  <c r="V5" i="5"/>
  <c r="AC23" i="5"/>
  <c r="AE23" i="5"/>
  <c r="Z23" i="5"/>
  <c r="AD23" i="5"/>
  <c r="X23" i="5"/>
  <c r="W23" i="5"/>
  <c r="V23" i="5"/>
  <c r="AE67" i="5"/>
  <c r="Y67" i="5"/>
  <c r="W67" i="5"/>
  <c r="AC77" i="5"/>
  <c r="AE77" i="5"/>
  <c r="Z77" i="5"/>
  <c r="AD77" i="5"/>
  <c r="X77" i="5"/>
  <c r="W77" i="5"/>
  <c r="V77" i="5"/>
  <c r="AG9" i="3"/>
  <c r="AF20" i="3"/>
  <c r="AA20" i="3"/>
  <c r="V58" i="3"/>
  <c r="AE58" i="3"/>
  <c r="AF60" i="3"/>
  <c r="AD66" i="3"/>
  <c r="V77" i="3"/>
  <c r="AE77" i="3"/>
  <c r="AC11" i="5"/>
  <c r="AE11" i="5"/>
  <c r="Z11" i="5"/>
  <c r="AD11" i="5"/>
  <c r="X11" i="5"/>
  <c r="W11" i="5"/>
  <c r="V11" i="5"/>
  <c r="AC27" i="5"/>
  <c r="AE27" i="5"/>
  <c r="Z27" i="5"/>
  <c r="AD27" i="5"/>
  <c r="X27" i="5"/>
  <c r="W27" i="5"/>
  <c r="V27" i="5"/>
  <c r="AD81" i="5"/>
  <c r="AF81" i="5"/>
  <c r="X81" i="5"/>
  <c r="W81" i="5"/>
  <c r="AE97" i="5"/>
  <c r="AF97" i="5"/>
  <c r="X97" i="5"/>
  <c r="AG5" i="3"/>
  <c r="AF14" i="3"/>
  <c r="AA28" i="3"/>
  <c r="AD41" i="3"/>
  <c r="V61" i="3"/>
  <c r="AG61" i="3"/>
  <c r="W75" i="3"/>
  <c r="AG75" i="3"/>
  <c r="Y84" i="3"/>
  <c r="AA88" i="3"/>
  <c r="AA90" i="3"/>
  <c r="AC15" i="5"/>
  <c r="AE15" i="5"/>
  <c r="Z15" i="5"/>
  <c r="AD15" i="5"/>
  <c r="X15" i="5"/>
  <c r="W15" i="5"/>
  <c r="V15" i="5"/>
  <c r="AC31" i="5"/>
  <c r="AE31" i="5"/>
  <c r="Z31" i="5"/>
  <c r="AD31" i="5"/>
  <c r="X31" i="5"/>
  <c r="W31" i="5"/>
  <c r="V31" i="5"/>
  <c r="AC41" i="5"/>
  <c r="AF41" i="5"/>
  <c r="Z41" i="5"/>
  <c r="AD41" i="5"/>
  <c r="X41" i="5"/>
  <c r="V41" i="5"/>
  <c r="W45" i="5"/>
  <c r="AF45" i="5"/>
  <c r="X45" i="5"/>
  <c r="V45" i="5"/>
  <c r="AE53" i="5"/>
  <c r="AC53" i="5"/>
  <c r="X53" i="5"/>
  <c r="AC79" i="5"/>
  <c r="Z79" i="5"/>
  <c r="V79" i="5"/>
  <c r="AC95" i="5"/>
  <c r="Z95" i="5"/>
  <c r="V95" i="5"/>
  <c r="AD56" i="3"/>
  <c r="AF56" i="3"/>
  <c r="AD60" i="3"/>
  <c r="W80" i="3"/>
  <c r="AC3" i="5"/>
  <c r="AE3" i="5"/>
  <c r="Z3" i="5"/>
  <c r="AD3" i="5"/>
  <c r="X3" i="5"/>
  <c r="W3" i="5"/>
  <c r="V3" i="5"/>
  <c r="AC19" i="5"/>
  <c r="AE19" i="5"/>
  <c r="Z19" i="5"/>
  <c r="AD19" i="5"/>
  <c r="X19" i="5"/>
  <c r="W19" i="5"/>
  <c r="V19" i="5"/>
  <c r="AF23" i="5"/>
  <c r="AE59" i="5"/>
  <c r="Y59" i="5"/>
  <c r="W59" i="5"/>
  <c r="AC67" i="5"/>
  <c r="AE70" i="5"/>
  <c r="Y70" i="5"/>
  <c r="AC70" i="5"/>
  <c r="W70" i="5"/>
  <c r="V70" i="5"/>
  <c r="AF77" i="5"/>
  <c r="AC90" i="5"/>
  <c r="AE90" i="5"/>
  <c r="Z90" i="5"/>
  <c r="AD90" i="5"/>
  <c r="W90" i="5"/>
  <c r="V90" i="5"/>
  <c r="AA37" i="3"/>
  <c r="AA43" i="3"/>
  <c r="AA45" i="3"/>
  <c r="AF70" i="3"/>
  <c r="AE97" i="3"/>
  <c r="Y98" i="3"/>
  <c r="W4" i="5"/>
  <c r="Z7" i="5"/>
  <c r="AE7" i="5"/>
  <c r="W24" i="5"/>
  <c r="W28" i="5"/>
  <c r="W32" i="5"/>
  <c r="V35" i="5"/>
  <c r="AF35" i="5"/>
  <c r="Z37" i="5"/>
  <c r="AF37" i="5"/>
  <c r="X48" i="5"/>
  <c r="W49" i="5"/>
  <c r="V50" i="5"/>
  <c r="AF50" i="5"/>
  <c r="V54" i="5"/>
  <c r="AF54" i="5"/>
  <c r="V56" i="5"/>
  <c r="X58" i="5"/>
  <c r="AD58" i="5"/>
  <c r="Z60" i="5"/>
  <c r="AF60" i="5"/>
  <c r="V62" i="5"/>
  <c r="AF62" i="5"/>
  <c r="V64" i="5"/>
  <c r="X66" i="5"/>
  <c r="AD66" i="5"/>
  <c r="Z68" i="5"/>
  <c r="AF68" i="5"/>
  <c r="V73" i="5"/>
  <c r="AF73" i="5"/>
  <c r="V78" i="5"/>
  <c r="V83" i="5"/>
  <c r="AD83" i="5"/>
  <c r="W85" i="5"/>
  <c r="AE85" i="5"/>
  <c r="Z86" i="5"/>
  <c r="AE86" i="5"/>
  <c r="V94" i="5"/>
  <c r="AA70" i="3"/>
  <c r="AA94" i="3"/>
  <c r="V7" i="5"/>
  <c r="AF7" i="5"/>
  <c r="V9" i="5"/>
  <c r="V13" i="5"/>
  <c r="V17" i="5"/>
  <c r="V21" i="5"/>
  <c r="V25" i="5"/>
  <c r="V29" i="5"/>
  <c r="V33" i="5"/>
  <c r="W35" i="5"/>
  <c r="W36" i="5"/>
  <c r="V39" i="5"/>
  <c r="AF39" i="5"/>
  <c r="AE40" i="5"/>
  <c r="V43" i="5"/>
  <c r="AF43" i="5"/>
  <c r="AE44" i="5"/>
  <c r="V46" i="5"/>
  <c r="AF46" i="5"/>
  <c r="X49" i="5"/>
  <c r="W50" i="5"/>
  <c r="V52" i="5"/>
  <c r="AC52" i="5"/>
  <c r="W54" i="5"/>
  <c r="W55" i="5"/>
  <c r="X56" i="5"/>
  <c r="AD56" i="5"/>
  <c r="Z58" i="5"/>
  <c r="AE58" i="5"/>
  <c r="W62" i="5"/>
  <c r="W63" i="5"/>
  <c r="X64" i="5"/>
  <c r="AD64" i="5"/>
  <c r="Z66" i="5"/>
  <c r="AE66" i="5"/>
  <c r="AC76" i="5"/>
  <c r="V82" i="5"/>
  <c r="V87" i="5"/>
  <c r="AD87" i="5"/>
  <c r="W89" i="5"/>
  <c r="AE89" i="5"/>
  <c r="W94" i="5"/>
  <c r="AD94" i="5"/>
  <c r="W8" i="5"/>
  <c r="V37" i="5"/>
  <c r="W40" i="5"/>
  <c r="W44" i="5"/>
  <c r="V47" i="5"/>
  <c r="AC47" i="5"/>
  <c r="V58" i="5"/>
  <c r="AF58" i="5"/>
  <c r="V60" i="5"/>
  <c r="V66" i="5"/>
  <c r="AF66" i="5"/>
  <c r="V68" i="5"/>
  <c r="X71" i="5"/>
  <c r="W72" i="5"/>
  <c r="V86" i="5"/>
  <c r="V91" i="5"/>
  <c r="AD91" i="5"/>
  <c r="W93" i="5"/>
  <c r="AE93" i="5"/>
  <c r="Z94" i="5"/>
  <c r="AE94" i="5"/>
  <c r="AE8" i="3"/>
  <c r="AE12" i="3"/>
  <c r="X74" i="3"/>
  <c r="AF74" i="3"/>
  <c r="AF85" i="3"/>
  <c r="AE85" i="3"/>
  <c r="AF6" i="5"/>
  <c r="X6" i="5"/>
  <c r="AD6" i="5"/>
  <c r="Z6" i="5"/>
  <c r="V6" i="5"/>
  <c r="U6" i="5"/>
  <c r="AF10" i="5"/>
  <c r="X10" i="5"/>
  <c r="AD10" i="5"/>
  <c r="Z10" i="5"/>
  <c r="V10" i="5"/>
  <c r="U10" i="5"/>
  <c r="AF14" i="5"/>
  <c r="X14" i="5"/>
  <c r="AD14" i="5"/>
  <c r="Z14" i="5"/>
  <c r="V14" i="5"/>
  <c r="U14" i="5"/>
  <c r="AF18" i="5"/>
  <c r="X18" i="5"/>
  <c r="AD18" i="5"/>
  <c r="Z18" i="5"/>
  <c r="V18" i="5"/>
  <c r="U18" i="5"/>
  <c r="AF22" i="5"/>
  <c r="X22" i="5"/>
  <c r="AD22" i="5"/>
  <c r="Z22" i="5"/>
  <c r="V22" i="5"/>
  <c r="U22" i="5"/>
  <c r="U30" i="5"/>
  <c r="AC30" i="5"/>
  <c r="AC69" i="5"/>
  <c r="Y69" i="5"/>
  <c r="U69" i="5"/>
  <c r="W69" i="5"/>
  <c r="AF69" i="5"/>
  <c r="AE69" i="5"/>
  <c r="Z69" i="5"/>
  <c r="X69" i="5"/>
  <c r="V69" i="5"/>
  <c r="AA4" i="3"/>
  <c r="AF4" i="3"/>
  <c r="Y5" i="3"/>
  <c r="AA8" i="3"/>
  <c r="AF8" i="3"/>
  <c r="Y9" i="3"/>
  <c r="AA12" i="3"/>
  <c r="AF12" i="3"/>
  <c r="Y13" i="3"/>
  <c r="AG16" i="3"/>
  <c r="AA24" i="3"/>
  <c r="AG24" i="3"/>
  <c r="AG27" i="3"/>
  <c r="AG44" i="3"/>
  <c r="X49" i="3"/>
  <c r="AE49" i="3"/>
  <c r="V71" i="3"/>
  <c r="AG71" i="3"/>
  <c r="AA74" i="3"/>
  <c r="AG74" i="3"/>
  <c r="AD76" i="3"/>
  <c r="AF76" i="3"/>
  <c r="AA76" i="3"/>
  <c r="X76" i="3"/>
  <c r="AE76" i="3"/>
  <c r="AD82" i="3"/>
  <c r="Y82" i="3"/>
  <c r="AF92" i="3"/>
  <c r="AF99" i="3"/>
  <c r="AA99" i="3"/>
  <c r="N98" i="5"/>
  <c r="AG3" i="5"/>
  <c r="AG98" i="5" s="1"/>
  <c r="R98" i="5"/>
  <c r="AB98" i="5"/>
  <c r="AD4" i="5"/>
  <c r="Z4" i="5"/>
  <c r="V4" i="5"/>
  <c r="AF4" i="5"/>
  <c r="X4" i="5"/>
  <c r="U4" i="5"/>
  <c r="W6" i="5"/>
  <c r="AC6" i="5"/>
  <c r="AD8" i="5"/>
  <c r="Z8" i="5"/>
  <c r="V8" i="5"/>
  <c r="AF8" i="5"/>
  <c r="X8" i="5"/>
  <c r="U8" i="5"/>
  <c r="W10" i="5"/>
  <c r="AC10" i="5"/>
  <c r="AD12" i="5"/>
  <c r="Z12" i="5"/>
  <c r="V12" i="5"/>
  <c r="AF12" i="5"/>
  <c r="X12" i="5"/>
  <c r="U12" i="5"/>
  <c r="W14" i="5"/>
  <c r="AC14" i="5"/>
  <c r="AD16" i="5"/>
  <c r="Z16" i="5"/>
  <c r="V16" i="5"/>
  <c r="AF16" i="5"/>
  <c r="X16" i="5"/>
  <c r="U16" i="5"/>
  <c r="W18" i="5"/>
  <c r="AC18" i="5"/>
  <c r="AD20" i="5"/>
  <c r="Z20" i="5"/>
  <c r="V20" i="5"/>
  <c r="AF20" i="5"/>
  <c r="X20" i="5"/>
  <c r="U20" i="5"/>
  <c r="W22" i="5"/>
  <c r="AC22" i="5"/>
  <c r="AF26" i="5"/>
  <c r="X26" i="5"/>
  <c r="AE26" i="5"/>
  <c r="W26" i="5"/>
  <c r="AD26" i="5"/>
  <c r="Z26" i="5"/>
  <c r="V26" i="5"/>
  <c r="U26" i="5"/>
  <c r="AC26" i="5"/>
  <c r="AF42" i="5"/>
  <c r="X42" i="5"/>
  <c r="AE42" i="5"/>
  <c r="W42" i="5"/>
  <c r="AD42" i="5"/>
  <c r="Z42" i="5"/>
  <c r="V42" i="5"/>
  <c r="U42" i="5"/>
  <c r="AC42" i="5"/>
  <c r="AD65" i="5"/>
  <c r="Z65" i="5"/>
  <c r="V65" i="5"/>
  <c r="AF65" i="5"/>
  <c r="X65" i="5"/>
  <c r="AE65" i="5"/>
  <c r="Y65" i="5"/>
  <c r="AC65" i="5"/>
  <c r="W65" i="5"/>
  <c r="U65" i="5"/>
  <c r="X4" i="3"/>
  <c r="AE4" i="3"/>
  <c r="X12" i="3"/>
  <c r="X24" i="3"/>
  <c r="AD64" i="3"/>
  <c r="AF64" i="3"/>
  <c r="AA64" i="3"/>
  <c r="AD78" i="3"/>
  <c r="AE78" i="3"/>
  <c r="Y78" i="3"/>
  <c r="AA78" i="3"/>
  <c r="AD96" i="3"/>
  <c r="AA96" i="3"/>
  <c r="AF30" i="5"/>
  <c r="X30" i="5"/>
  <c r="AE30" i="5"/>
  <c r="W30" i="5"/>
  <c r="AD30" i="5"/>
  <c r="Z30" i="5"/>
  <c r="V30" i="5"/>
  <c r="AG15" i="3"/>
  <c r="X28" i="3"/>
  <c r="AG34" i="3"/>
  <c r="AG36" i="3"/>
  <c r="X41" i="3"/>
  <c r="AE41" i="3"/>
  <c r="X43" i="3"/>
  <c r="V44" i="3"/>
  <c r="X45" i="3"/>
  <c r="AE45" i="3"/>
  <c r="X47" i="3"/>
  <c r="AA49" i="3"/>
  <c r="AF49" i="3"/>
  <c r="AD57" i="3"/>
  <c r="AE62" i="3"/>
  <c r="AE64" i="3"/>
  <c r="AD72" i="3"/>
  <c r="AE72" i="3"/>
  <c r="X72" i="3"/>
  <c r="Z73" i="3"/>
  <c r="AG73" i="3"/>
  <c r="Y76" i="3"/>
  <c r="AE82" i="3"/>
  <c r="AD86" i="3"/>
  <c r="AA86" i="3"/>
  <c r="AG96" i="3"/>
  <c r="Y6" i="5"/>
  <c r="AE6" i="5"/>
  <c r="Y10" i="5"/>
  <c r="AE10" i="5"/>
  <c r="W12" i="5"/>
  <c r="AC12" i="5"/>
  <c r="Y14" i="5"/>
  <c r="AE14" i="5"/>
  <c r="W16" i="5"/>
  <c r="AC16" i="5"/>
  <c r="Y18" i="5"/>
  <c r="AE18" i="5"/>
  <c r="W20" i="5"/>
  <c r="AC20" i="5"/>
  <c r="Y22" i="5"/>
  <c r="AE22" i="5"/>
  <c r="Y26" i="5"/>
  <c r="AF38" i="5"/>
  <c r="X38" i="5"/>
  <c r="AE38" i="5"/>
  <c r="W38" i="5"/>
  <c r="AD38" i="5"/>
  <c r="Z38" i="5"/>
  <c r="V38" i="5"/>
  <c r="U38" i="5"/>
  <c r="AC38" i="5"/>
  <c r="Y42" i="5"/>
  <c r="AD61" i="5"/>
  <c r="Z61" i="5"/>
  <c r="V61" i="5"/>
  <c r="AF61" i="5"/>
  <c r="X61" i="5"/>
  <c r="AE61" i="5"/>
  <c r="Y61" i="5"/>
  <c r="AC61" i="5"/>
  <c r="W61" i="5"/>
  <c r="U61" i="5"/>
  <c r="Y15" i="3"/>
  <c r="X20" i="3"/>
  <c r="V36" i="3"/>
  <c r="X37" i="3"/>
  <c r="AE37" i="3"/>
  <c r="Y42" i="3"/>
  <c r="AD53" i="3"/>
  <c r="AA53" i="3"/>
  <c r="Y57" i="3"/>
  <c r="X60" i="3"/>
  <c r="AE60" i="3"/>
  <c r="X62" i="3"/>
  <c r="X64" i="3"/>
  <c r="Z65" i="3"/>
  <c r="V65" i="3"/>
  <c r="X70" i="3"/>
  <c r="AE70" i="3"/>
  <c r="X78" i="3"/>
  <c r="AF78" i="3"/>
  <c r="Y85" i="3"/>
  <c r="AD92" i="3"/>
  <c r="AA92" i="3"/>
  <c r="X96" i="3"/>
  <c r="T98" i="5"/>
  <c r="AF34" i="5"/>
  <c r="X34" i="5"/>
  <c r="AE34" i="5"/>
  <c r="W34" i="5"/>
  <c r="AD34" i="5"/>
  <c r="Z34" i="5"/>
  <c r="V34" i="5"/>
  <c r="U34" i="5"/>
  <c r="AC34" i="5"/>
  <c r="AF51" i="5"/>
  <c r="X51" i="5"/>
  <c r="AC51" i="5"/>
  <c r="Y51" i="5"/>
  <c r="W51" i="5"/>
  <c r="AE51" i="5"/>
  <c r="V51" i="5"/>
  <c r="U51" i="5"/>
  <c r="AD51" i="5"/>
  <c r="AD57" i="5"/>
  <c r="Z57" i="5"/>
  <c r="V57" i="5"/>
  <c r="AF57" i="5"/>
  <c r="X57" i="5"/>
  <c r="AE57" i="5"/>
  <c r="Y57" i="5"/>
  <c r="AC57" i="5"/>
  <c r="W57" i="5"/>
  <c r="U57" i="5"/>
  <c r="AD69" i="5"/>
  <c r="X66" i="3"/>
  <c r="AE66" i="3"/>
  <c r="X68" i="3"/>
  <c r="AE84" i="3"/>
  <c r="X88" i="3"/>
  <c r="AF88" i="3"/>
  <c r="X94" i="3"/>
  <c r="AF94" i="3"/>
  <c r="Y97" i="3"/>
  <c r="Q98" i="5"/>
  <c r="E17" i="2" s="1"/>
  <c r="E18" i="2" s="1"/>
  <c r="U3" i="5"/>
  <c r="Y3" i="5"/>
  <c r="W5" i="5"/>
  <c r="AE5" i="5"/>
  <c r="U7" i="5"/>
  <c r="Y7" i="5"/>
  <c r="W9" i="5"/>
  <c r="AE9" i="5"/>
  <c r="U11" i="5"/>
  <c r="Y11" i="5"/>
  <c r="W13" i="5"/>
  <c r="AE13" i="5"/>
  <c r="U15" i="5"/>
  <c r="Y15" i="5"/>
  <c r="W17" i="5"/>
  <c r="AE17" i="5"/>
  <c r="U19" i="5"/>
  <c r="Y19" i="5"/>
  <c r="W21" i="5"/>
  <c r="AE21" i="5"/>
  <c r="U23" i="5"/>
  <c r="Y23" i="5"/>
  <c r="X24" i="5"/>
  <c r="AF24" i="5"/>
  <c r="W25" i="5"/>
  <c r="AE25" i="5"/>
  <c r="U27" i="5"/>
  <c r="Y27" i="5"/>
  <c r="X28" i="5"/>
  <c r="AF28" i="5"/>
  <c r="W29" i="5"/>
  <c r="AE29" i="5"/>
  <c r="U31" i="5"/>
  <c r="Y31" i="5"/>
  <c r="X32" i="5"/>
  <c r="AF32" i="5"/>
  <c r="W33" i="5"/>
  <c r="AE33" i="5"/>
  <c r="U35" i="5"/>
  <c r="Y35" i="5"/>
  <c r="X36" i="5"/>
  <c r="AF36" i="5"/>
  <c r="W37" i="5"/>
  <c r="AE37" i="5"/>
  <c r="U39" i="5"/>
  <c r="Y39" i="5"/>
  <c r="X40" i="5"/>
  <c r="AF40" i="5"/>
  <c r="W41" i="5"/>
  <c r="AE41" i="5"/>
  <c r="U43" i="5"/>
  <c r="Y43" i="5"/>
  <c r="X44" i="5"/>
  <c r="AF44" i="5"/>
  <c r="Y48" i="5"/>
  <c r="AD49" i="5"/>
  <c r="Z49" i="5"/>
  <c r="V49" i="5"/>
  <c r="U49" i="5"/>
  <c r="AF49" i="5"/>
  <c r="Y53" i="5"/>
  <c r="AF55" i="5"/>
  <c r="X55" i="5"/>
  <c r="AD55" i="5"/>
  <c r="Z55" i="5"/>
  <c r="V55" i="5"/>
  <c r="U55" i="5"/>
  <c r="AF59" i="5"/>
  <c r="X59" i="5"/>
  <c r="AD59" i="5"/>
  <c r="Z59" i="5"/>
  <c r="V59" i="5"/>
  <c r="U59" i="5"/>
  <c r="AF63" i="5"/>
  <c r="X63" i="5"/>
  <c r="AD63" i="5"/>
  <c r="Z63" i="5"/>
  <c r="V63" i="5"/>
  <c r="U63" i="5"/>
  <c r="AF67" i="5"/>
  <c r="X67" i="5"/>
  <c r="AD67" i="5"/>
  <c r="Z67" i="5"/>
  <c r="V67" i="5"/>
  <c r="U67" i="5"/>
  <c r="U24" i="5"/>
  <c r="Y24" i="5"/>
  <c r="AC24" i="5"/>
  <c r="U28" i="5"/>
  <c r="Y28" i="5"/>
  <c r="AC28" i="5"/>
  <c r="U32" i="5"/>
  <c r="Y32" i="5"/>
  <c r="AC32" i="5"/>
  <c r="U36" i="5"/>
  <c r="Y36" i="5"/>
  <c r="AC36" i="5"/>
  <c r="U40" i="5"/>
  <c r="Y40" i="5"/>
  <c r="AC40" i="5"/>
  <c r="U44" i="5"/>
  <c r="Y44" i="5"/>
  <c r="AC44" i="5"/>
  <c r="AE48" i="5"/>
  <c r="W48" i="5"/>
  <c r="U48" i="5"/>
  <c r="Z48" i="5"/>
  <c r="AD48" i="5"/>
  <c r="AD53" i="5"/>
  <c r="Z53" i="5"/>
  <c r="V53" i="5"/>
  <c r="U53" i="5"/>
  <c r="AF53" i="5"/>
  <c r="AF75" i="5"/>
  <c r="X75" i="5"/>
  <c r="AE75" i="5"/>
  <c r="W75" i="5"/>
  <c r="AD75" i="5"/>
  <c r="Z75" i="5"/>
  <c r="AC75" i="5"/>
  <c r="Y75" i="5"/>
  <c r="V75" i="5"/>
  <c r="U75" i="5"/>
  <c r="Y83" i="3"/>
  <c r="X90" i="3"/>
  <c r="AF90" i="3"/>
  <c r="AA100" i="3"/>
  <c r="S98" i="5"/>
  <c r="AA98" i="5"/>
  <c r="U5" i="5"/>
  <c r="Y5" i="5"/>
  <c r="U9" i="5"/>
  <c r="Y9" i="5"/>
  <c r="U13" i="5"/>
  <c r="Y13" i="5"/>
  <c r="U17" i="5"/>
  <c r="Y17" i="5"/>
  <c r="U21" i="5"/>
  <c r="Y21" i="5"/>
  <c r="V24" i="5"/>
  <c r="Z24" i="5"/>
  <c r="U25" i="5"/>
  <c r="Y25" i="5"/>
  <c r="V28" i="5"/>
  <c r="Z28" i="5"/>
  <c r="U29" i="5"/>
  <c r="Y29" i="5"/>
  <c r="V32" i="5"/>
  <c r="Z32" i="5"/>
  <c r="U33" i="5"/>
  <c r="Y33" i="5"/>
  <c r="V36" i="5"/>
  <c r="Z36" i="5"/>
  <c r="U37" i="5"/>
  <c r="Y37" i="5"/>
  <c r="V40" i="5"/>
  <c r="Z40" i="5"/>
  <c r="U41" i="5"/>
  <c r="Y41" i="5"/>
  <c r="V44" i="5"/>
  <c r="Z44" i="5"/>
  <c r="AD45" i="5"/>
  <c r="Z45" i="5"/>
  <c r="U45" i="5"/>
  <c r="Y45" i="5"/>
  <c r="AE45" i="5"/>
  <c r="AF47" i="5"/>
  <c r="X47" i="5"/>
  <c r="U47" i="5"/>
  <c r="Z47" i="5"/>
  <c r="AD47" i="5"/>
  <c r="V48" i="5"/>
  <c r="AF48" i="5"/>
  <c r="AE52" i="5"/>
  <c r="W52" i="5"/>
  <c r="U52" i="5"/>
  <c r="Z52" i="5"/>
  <c r="AD52" i="5"/>
  <c r="W53" i="5"/>
  <c r="AC74" i="5"/>
  <c r="Y74" i="5"/>
  <c r="AF74" i="5"/>
  <c r="X74" i="5"/>
  <c r="AE74" i="5"/>
  <c r="Z74" i="5"/>
  <c r="AD74" i="5"/>
  <c r="W74" i="5"/>
  <c r="V74" i="5"/>
  <c r="U74" i="5"/>
  <c r="U56" i="5"/>
  <c r="Y56" i="5"/>
  <c r="AC56" i="5"/>
  <c r="U60" i="5"/>
  <c r="Y60" i="5"/>
  <c r="AC60" i="5"/>
  <c r="U64" i="5"/>
  <c r="Y64" i="5"/>
  <c r="AC64" i="5"/>
  <c r="U68" i="5"/>
  <c r="Y68" i="5"/>
  <c r="AC68" i="5"/>
  <c r="Y71" i="5"/>
  <c r="AD72" i="5"/>
  <c r="Z72" i="5"/>
  <c r="V72" i="5"/>
  <c r="U72" i="5"/>
  <c r="AF72" i="5"/>
  <c r="AE76" i="5"/>
  <c r="W76" i="5"/>
  <c r="AD76" i="5"/>
  <c r="Z76" i="5"/>
  <c r="V76" i="5"/>
  <c r="U76" i="5"/>
  <c r="AE71" i="5"/>
  <c r="W71" i="5"/>
  <c r="U71" i="5"/>
  <c r="Z71" i="5"/>
  <c r="AD71" i="5"/>
  <c r="AF80" i="5"/>
  <c r="X80" i="5"/>
  <c r="AE80" i="5"/>
  <c r="W80" i="5"/>
  <c r="AD80" i="5"/>
  <c r="Z80" i="5"/>
  <c r="V80" i="5"/>
  <c r="U80" i="5"/>
  <c r="AC80" i="5"/>
  <c r="AF84" i="5"/>
  <c r="X84" i="5"/>
  <c r="AE84" i="5"/>
  <c r="W84" i="5"/>
  <c r="AD84" i="5"/>
  <c r="Z84" i="5"/>
  <c r="V84" i="5"/>
  <c r="U84" i="5"/>
  <c r="AC84" i="5"/>
  <c r="AF88" i="5"/>
  <c r="X88" i="5"/>
  <c r="AE88" i="5"/>
  <c r="W88" i="5"/>
  <c r="AD88" i="5"/>
  <c r="Z88" i="5"/>
  <c r="V88" i="5"/>
  <c r="U88" i="5"/>
  <c r="AC88" i="5"/>
  <c r="AF92" i="5"/>
  <c r="X92" i="5"/>
  <c r="AE92" i="5"/>
  <c r="W92" i="5"/>
  <c r="AD92" i="5"/>
  <c r="Z92" i="5"/>
  <c r="V92" i="5"/>
  <c r="U92" i="5"/>
  <c r="AC92" i="5"/>
  <c r="AF96" i="5"/>
  <c r="X96" i="5"/>
  <c r="AE96" i="5"/>
  <c r="W96" i="5"/>
  <c r="AD96" i="5"/>
  <c r="Z96" i="5"/>
  <c r="V96" i="5"/>
  <c r="U96" i="5"/>
  <c r="AC96" i="5"/>
  <c r="U46" i="5"/>
  <c r="Y46" i="5"/>
  <c r="U50" i="5"/>
  <c r="Y50" i="5"/>
  <c r="U54" i="5"/>
  <c r="Y54" i="5"/>
  <c r="W56" i="5"/>
  <c r="U58" i="5"/>
  <c r="Y58" i="5"/>
  <c r="W60" i="5"/>
  <c r="U62" i="5"/>
  <c r="Y62" i="5"/>
  <c r="W64" i="5"/>
  <c r="U66" i="5"/>
  <c r="Y66" i="5"/>
  <c r="W68" i="5"/>
  <c r="AF70" i="5"/>
  <c r="X70" i="5"/>
  <c r="U70" i="5"/>
  <c r="Z70" i="5"/>
  <c r="AD70" i="5"/>
  <c r="V71" i="5"/>
  <c r="AF71" i="5"/>
  <c r="X72" i="5"/>
  <c r="AC72" i="5"/>
  <c r="Y76" i="5"/>
  <c r="AF76" i="5"/>
  <c r="Y80" i="5"/>
  <c r="Y84" i="5"/>
  <c r="Y88" i="5"/>
  <c r="Y92" i="5"/>
  <c r="Y96" i="5"/>
  <c r="U73" i="5"/>
  <c r="Y73" i="5"/>
  <c r="U77" i="5"/>
  <c r="Y77" i="5"/>
  <c r="X78" i="5"/>
  <c r="AF78" i="5"/>
  <c r="W79" i="5"/>
  <c r="AE79" i="5"/>
  <c r="U81" i="5"/>
  <c r="Y81" i="5"/>
  <c r="AC81" i="5"/>
  <c r="X82" i="5"/>
  <c r="AF82" i="5"/>
  <c r="W83" i="5"/>
  <c r="AE83" i="5"/>
  <c r="U85" i="5"/>
  <c r="Y85" i="5"/>
  <c r="AC85" i="5"/>
  <c r="X86" i="5"/>
  <c r="AF86" i="5"/>
  <c r="W87" i="5"/>
  <c r="AE87" i="5"/>
  <c r="U89" i="5"/>
  <c r="Y89" i="5"/>
  <c r="AC89" i="5"/>
  <c r="X90" i="5"/>
  <c r="AF90" i="5"/>
  <c r="W91" i="5"/>
  <c r="AE91" i="5"/>
  <c r="U93" i="5"/>
  <c r="Y93" i="5"/>
  <c r="AC93" i="5"/>
  <c r="X94" i="5"/>
  <c r="AF94" i="5"/>
  <c r="W95" i="5"/>
  <c r="AE95" i="5"/>
  <c r="U97" i="5"/>
  <c r="Y97" i="5"/>
  <c r="AC97" i="5"/>
  <c r="U78" i="5"/>
  <c r="Y78" i="5"/>
  <c r="X79" i="5"/>
  <c r="AF79" i="5"/>
  <c r="V81" i="5"/>
  <c r="Z81" i="5"/>
  <c r="U82" i="5"/>
  <c r="Y82" i="5"/>
  <c r="X83" i="5"/>
  <c r="AF83" i="5"/>
  <c r="V85" i="5"/>
  <c r="Z85" i="5"/>
  <c r="U86" i="5"/>
  <c r="Y86" i="5"/>
  <c r="X87" i="5"/>
  <c r="AF87" i="5"/>
  <c r="V89" i="5"/>
  <c r="Z89" i="5"/>
  <c r="U90" i="5"/>
  <c r="Y90" i="5"/>
  <c r="X91" i="5"/>
  <c r="AF91" i="5"/>
  <c r="V93" i="5"/>
  <c r="Z93" i="5"/>
  <c r="U94" i="5"/>
  <c r="Y94" i="5"/>
  <c r="X95" i="5"/>
  <c r="AF95" i="5"/>
  <c r="V97" i="5"/>
  <c r="Z97" i="5"/>
  <c r="AD97" i="5"/>
  <c r="U79" i="5"/>
  <c r="Y79" i="5"/>
  <c r="U83" i="5"/>
  <c r="Y83" i="5"/>
  <c r="U87" i="5"/>
  <c r="Y87" i="5"/>
  <c r="U91" i="5"/>
  <c r="Y91" i="5"/>
  <c r="U95" i="5"/>
  <c r="Y95" i="5"/>
  <c r="W97" i="5"/>
  <c r="AF11" i="3"/>
  <c r="Y11" i="3"/>
  <c r="AG11" i="3"/>
  <c r="AD18" i="3"/>
  <c r="AE18" i="3"/>
  <c r="Y18" i="3"/>
  <c r="AG18" i="3"/>
  <c r="AA18" i="3"/>
  <c r="AF18" i="3"/>
  <c r="AF25" i="3"/>
  <c r="AG25" i="3"/>
  <c r="AD33" i="3"/>
  <c r="X33" i="3"/>
  <c r="Z33" i="3"/>
  <c r="AF21" i="3"/>
  <c r="AG21" i="3"/>
  <c r="AD6" i="3"/>
  <c r="AF6" i="3"/>
  <c r="AA6" i="3"/>
  <c r="AE6" i="3"/>
  <c r="X6" i="3"/>
  <c r="AD10" i="3"/>
  <c r="AF10" i="3"/>
  <c r="AA10" i="3"/>
  <c r="AE10" i="3"/>
  <c r="X10" i="3"/>
  <c r="AD14" i="3"/>
  <c r="AE14" i="3"/>
  <c r="Y14" i="3"/>
  <c r="X14" i="3"/>
  <c r="AA14" i="3"/>
  <c r="AG14" i="3"/>
  <c r="AD16" i="3"/>
  <c r="AE16" i="3"/>
  <c r="AF16" i="3"/>
  <c r="Y16" i="3"/>
  <c r="X16" i="3"/>
  <c r="AA16" i="3"/>
  <c r="AF17" i="3"/>
  <c r="AG17" i="3"/>
  <c r="AD26" i="3"/>
  <c r="AE26" i="3"/>
  <c r="Y26" i="3"/>
  <c r="AG26" i="3"/>
  <c r="AA26" i="3"/>
  <c r="W26" i="3"/>
  <c r="AF26" i="3"/>
  <c r="Y3" i="3"/>
  <c r="AG3" i="3"/>
  <c r="AF7" i="3"/>
  <c r="Y7" i="3"/>
  <c r="AG7" i="3"/>
  <c r="W18" i="3"/>
  <c r="X18" i="3"/>
  <c r="AD30" i="3"/>
  <c r="AE30" i="3"/>
  <c r="Y30" i="3"/>
  <c r="AG30" i="3"/>
  <c r="AA30" i="3"/>
  <c r="AF30" i="3"/>
  <c r="X30" i="3"/>
  <c r="W30" i="3"/>
  <c r="AF89" i="3"/>
  <c r="AG89" i="3"/>
  <c r="AA89" i="3"/>
  <c r="AE89" i="3"/>
  <c r="Y89" i="3"/>
  <c r="W89" i="3"/>
  <c r="AD22" i="3"/>
  <c r="AE22" i="3"/>
  <c r="Y22" i="3"/>
  <c r="AG22" i="3"/>
  <c r="AA22" i="3"/>
  <c r="W22" i="3"/>
  <c r="AF22" i="3"/>
  <c r="Y25" i="3"/>
  <c r="X26" i="3"/>
  <c r="AF29" i="3"/>
  <c r="AG29" i="3"/>
  <c r="X35" i="3"/>
  <c r="AE35" i="3"/>
  <c r="AD55" i="3"/>
  <c r="AF55" i="3"/>
  <c r="AA55" i="3"/>
  <c r="AE55" i="3"/>
  <c r="X55" i="3"/>
  <c r="V63" i="3"/>
  <c r="Z63" i="3"/>
  <c r="AG63" i="3"/>
  <c r="AF87" i="3"/>
  <c r="AG87" i="3"/>
  <c r="AA87" i="3"/>
  <c r="AE87" i="3"/>
  <c r="Y87" i="3"/>
  <c r="AF95" i="3"/>
  <c r="AG95" i="3"/>
  <c r="AA95" i="3"/>
  <c r="AE95" i="3"/>
  <c r="Y95" i="3"/>
  <c r="O101" i="4"/>
  <c r="D16" i="2" s="1"/>
  <c r="Y19" i="3"/>
  <c r="AD20" i="3"/>
  <c r="AE20" i="3"/>
  <c r="Y20" i="3"/>
  <c r="W20" i="3"/>
  <c r="Y23" i="3"/>
  <c r="AD24" i="3"/>
  <c r="AE24" i="3"/>
  <c r="Y24" i="3"/>
  <c r="W24" i="3"/>
  <c r="Y27" i="3"/>
  <c r="AD28" i="3"/>
  <c r="AE28" i="3"/>
  <c r="Y28" i="3"/>
  <c r="W28" i="3"/>
  <c r="AF34" i="3"/>
  <c r="V34" i="3"/>
  <c r="AA35" i="3"/>
  <c r="AD75" i="3"/>
  <c r="Y75" i="3"/>
  <c r="AD80" i="3"/>
  <c r="AF80" i="3"/>
  <c r="AA80" i="3"/>
  <c r="AE80" i="3"/>
  <c r="Y80" i="3"/>
  <c r="X80" i="3"/>
  <c r="AF93" i="3"/>
  <c r="AG93" i="3"/>
  <c r="AA93" i="3"/>
  <c r="AE93" i="3"/>
  <c r="Y93" i="3"/>
  <c r="L101" i="4"/>
  <c r="W4" i="3"/>
  <c r="W8" i="3"/>
  <c r="W12" i="3"/>
  <c r="AD39" i="3"/>
  <c r="AF39" i="3"/>
  <c r="AA39" i="3"/>
  <c r="W39" i="3"/>
  <c r="AE39" i="3"/>
  <c r="AD43" i="3"/>
  <c r="AE43" i="3"/>
  <c r="W43" i="3"/>
  <c r="AD51" i="3"/>
  <c r="AF51" i="3"/>
  <c r="AA51" i="3"/>
  <c r="AE51" i="3"/>
  <c r="X51" i="3"/>
  <c r="V69" i="3"/>
  <c r="Z69" i="3"/>
  <c r="AG69" i="3"/>
  <c r="AF91" i="3"/>
  <c r="AG91" i="3"/>
  <c r="AA91" i="3"/>
  <c r="AE91" i="3"/>
  <c r="Y91" i="3"/>
  <c r="W47" i="3"/>
  <c r="Y50" i="3"/>
  <c r="Z61" i="3"/>
  <c r="W62" i="3"/>
  <c r="W68" i="3"/>
  <c r="Z71" i="3"/>
  <c r="W72" i="3"/>
  <c r="W74" i="3"/>
  <c r="W76" i="3"/>
  <c r="AG76" i="3"/>
  <c r="AA77" i="3"/>
  <c r="W78" i="3"/>
  <c r="AG78" i="3"/>
  <c r="AA82" i="3"/>
  <c r="AF82" i="3"/>
  <c r="AA83" i="3"/>
  <c r="AG83" i="3"/>
  <c r="AA84" i="3"/>
  <c r="AF84" i="3"/>
  <c r="AA85" i="3"/>
  <c r="AG85" i="3"/>
  <c r="Y86" i="3"/>
  <c r="AE86" i="3"/>
  <c r="Y88" i="3"/>
  <c r="AE88" i="3"/>
  <c r="Y90" i="3"/>
  <c r="AE90" i="3"/>
  <c r="Y92" i="3"/>
  <c r="AE92" i="3"/>
  <c r="Y94" i="3"/>
  <c r="AE94" i="3"/>
  <c r="Y96" i="3"/>
  <c r="AE96" i="3"/>
  <c r="AA97" i="3"/>
  <c r="AG97" i="3"/>
  <c r="AA98" i="3"/>
  <c r="AG98" i="3"/>
  <c r="W100" i="3"/>
  <c r="AE100" i="3"/>
  <c r="W53" i="3"/>
  <c r="W79" i="3"/>
  <c r="AG79" i="3"/>
  <c r="W82" i="3"/>
  <c r="AG82" i="3"/>
  <c r="W84" i="3"/>
  <c r="AG84" i="3"/>
  <c r="W98" i="3"/>
  <c r="W99" i="3"/>
  <c r="W37" i="3"/>
  <c r="W41" i="3"/>
  <c r="W45" i="3"/>
  <c r="AA47" i="3"/>
  <c r="AF47" i="3"/>
  <c r="W49" i="3"/>
  <c r="X53" i="3"/>
  <c r="AE53" i="3"/>
  <c r="W56" i="3"/>
  <c r="W60" i="3"/>
  <c r="AA62" i="3"/>
  <c r="AF62" i="3"/>
  <c r="W64" i="3"/>
  <c r="W66" i="3"/>
  <c r="AA68" i="3"/>
  <c r="AF68" i="3"/>
  <c r="W70" i="3"/>
  <c r="AA72" i="3"/>
  <c r="AF72" i="3"/>
  <c r="Y79" i="3"/>
  <c r="X82" i="3"/>
  <c r="W83" i="3"/>
  <c r="X84" i="3"/>
  <c r="W85" i="3"/>
  <c r="W86" i="3"/>
  <c r="AG86" i="3"/>
  <c r="W88" i="3"/>
  <c r="AG88" i="3"/>
  <c r="W90" i="3"/>
  <c r="AG90" i="3"/>
  <c r="W92" i="3"/>
  <c r="AG92" i="3"/>
  <c r="W94" i="3"/>
  <c r="AG94" i="3"/>
  <c r="W96" i="3"/>
  <c r="W97" i="3"/>
  <c r="X98" i="3"/>
  <c r="Y99" i="3"/>
  <c r="AE99" i="3"/>
  <c r="AD50" i="3"/>
  <c r="R101" i="3"/>
  <c r="V3" i="3"/>
  <c r="Z3" i="3"/>
  <c r="V5" i="3"/>
  <c r="Z5" i="3"/>
  <c r="AD5" i="3"/>
  <c r="V7" i="3"/>
  <c r="Z7" i="3"/>
  <c r="AD7" i="3"/>
  <c r="V9" i="3"/>
  <c r="Z9" i="3"/>
  <c r="AD9" i="3"/>
  <c r="V11" i="3"/>
  <c r="Z11" i="3"/>
  <c r="AD11" i="3"/>
  <c r="V13" i="3"/>
  <c r="Z13" i="3"/>
  <c r="AD13" i="3"/>
  <c r="V15" i="3"/>
  <c r="Z15" i="3"/>
  <c r="AD15" i="3"/>
  <c r="V17" i="3"/>
  <c r="Z17" i="3"/>
  <c r="AD17" i="3"/>
  <c r="V19" i="3"/>
  <c r="Z19" i="3"/>
  <c r="AD19" i="3"/>
  <c r="V21" i="3"/>
  <c r="Z21" i="3"/>
  <c r="AD21" i="3"/>
  <c r="V23" i="3"/>
  <c r="Z23" i="3"/>
  <c r="AD23" i="3"/>
  <c r="V25" i="3"/>
  <c r="Z25" i="3"/>
  <c r="AD25" i="3"/>
  <c r="V27" i="3"/>
  <c r="Z27" i="3"/>
  <c r="AD27" i="3"/>
  <c r="V29" i="3"/>
  <c r="Z29" i="3"/>
  <c r="AD29" i="3"/>
  <c r="AG31" i="3"/>
  <c r="Y31" i="3"/>
  <c r="V31" i="3"/>
  <c r="AA31" i="3"/>
  <c r="AE31" i="3"/>
  <c r="AE32" i="3"/>
  <c r="AA32" i="3"/>
  <c r="W32" i="3"/>
  <c r="X32" i="3"/>
  <c r="AF40" i="3"/>
  <c r="X40" i="3"/>
  <c r="AE40" i="3"/>
  <c r="AA40" i="3"/>
  <c r="W40" i="3"/>
  <c r="Y40" i="3"/>
  <c r="AD40" i="3"/>
  <c r="Z42" i="3"/>
  <c r="AG42" i="3"/>
  <c r="AF48" i="3"/>
  <c r="X48" i="3"/>
  <c r="AE48" i="3"/>
  <c r="AA48" i="3"/>
  <c r="W48" i="3"/>
  <c r="Y48" i="3"/>
  <c r="AD48" i="3"/>
  <c r="Z50" i="3"/>
  <c r="AG58" i="3"/>
  <c r="Y58" i="3"/>
  <c r="AD58" i="3"/>
  <c r="Z58" i="3"/>
  <c r="X58" i="3"/>
  <c r="AF58" i="3"/>
  <c r="W58" i="3"/>
  <c r="AA58" i="3"/>
  <c r="AF59" i="3"/>
  <c r="X59" i="3"/>
  <c r="AE59" i="3"/>
  <c r="AA59" i="3"/>
  <c r="W59" i="3"/>
  <c r="V59" i="3"/>
  <c r="AG59" i="3"/>
  <c r="Z59" i="3"/>
  <c r="AF67" i="3"/>
  <c r="X67" i="3"/>
  <c r="AE67" i="3"/>
  <c r="AA67" i="3"/>
  <c r="W67" i="3"/>
  <c r="V67" i="3"/>
  <c r="AG67" i="3"/>
  <c r="Z67" i="3"/>
  <c r="S101" i="3"/>
  <c r="W3" i="3"/>
  <c r="AA3" i="3"/>
  <c r="AE3" i="3"/>
  <c r="Y4" i="3"/>
  <c r="AG4" i="3"/>
  <c r="W5" i="3"/>
  <c r="AA5" i="3"/>
  <c r="AE5" i="3"/>
  <c r="Y6" i="3"/>
  <c r="AG6" i="3"/>
  <c r="W7" i="3"/>
  <c r="AA7" i="3"/>
  <c r="AE7" i="3"/>
  <c r="Y8" i="3"/>
  <c r="AG8" i="3"/>
  <c r="W9" i="3"/>
  <c r="AA9" i="3"/>
  <c r="AE9" i="3"/>
  <c r="Y10" i="3"/>
  <c r="AG10" i="3"/>
  <c r="W11" i="3"/>
  <c r="AA11" i="3"/>
  <c r="AE11" i="3"/>
  <c r="Y12" i="3"/>
  <c r="AG12" i="3"/>
  <c r="W13" i="3"/>
  <c r="AA13" i="3"/>
  <c r="AE13" i="3"/>
  <c r="W15" i="3"/>
  <c r="AA15" i="3"/>
  <c r="AE15" i="3"/>
  <c r="W17" i="3"/>
  <c r="AA17" i="3"/>
  <c r="AE17" i="3"/>
  <c r="W19" i="3"/>
  <c r="AA19" i="3"/>
  <c r="AE19" i="3"/>
  <c r="W21" i="3"/>
  <c r="AA21" i="3"/>
  <c r="AE21" i="3"/>
  <c r="W23" i="3"/>
  <c r="AA23" i="3"/>
  <c r="AE23" i="3"/>
  <c r="W25" i="3"/>
  <c r="AA25" i="3"/>
  <c r="AE25" i="3"/>
  <c r="W27" i="3"/>
  <c r="AA27" i="3"/>
  <c r="AE27" i="3"/>
  <c r="W29" i="3"/>
  <c r="AA29" i="3"/>
  <c r="AE29" i="3"/>
  <c r="W31" i="3"/>
  <c r="AF31" i="3"/>
  <c r="Y32" i="3"/>
  <c r="AD32" i="3"/>
  <c r="AG33" i="3"/>
  <c r="Y33" i="3"/>
  <c r="V33" i="3"/>
  <c r="AA33" i="3"/>
  <c r="AE33" i="3"/>
  <c r="AE34" i="3"/>
  <c r="AA34" i="3"/>
  <c r="W34" i="3"/>
  <c r="X34" i="3"/>
  <c r="AF38" i="3"/>
  <c r="X38" i="3"/>
  <c r="AE38" i="3"/>
  <c r="AA38" i="3"/>
  <c r="W38" i="3"/>
  <c r="Y38" i="3"/>
  <c r="AD38" i="3"/>
  <c r="Z40" i="3"/>
  <c r="AG40" i="3"/>
  <c r="AF46" i="3"/>
  <c r="X46" i="3"/>
  <c r="AE46" i="3"/>
  <c r="AA46" i="3"/>
  <c r="W46" i="3"/>
  <c r="Y46" i="3"/>
  <c r="AD46" i="3"/>
  <c r="Z48" i="3"/>
  <c r="AG48" i="3"/>
  <c r="AG52" i="3"/>
  <c r="Y52" i="3"/>
  <c r="AF52" i="3"/>
  <c r="X52" i="3"/>
  <c r="AE52" i="3"/>
  <c r="AA52" i="3"/>
  <c r="W52" i="3"/>
  <c r="Z52" i="3"/>
  <c r="AG54" i="3"/>
  <c r="Y54" i="3"/>
  <c r="AF54" i="3"/>
  <c r="X54" i="3"/>
  <c r="AE54" i="3"/>
  <c r="AA54" i="3"/>
  <c r="W54" i="3"/>
  <c r="Z54" i="3"/>
  <c r="AF42" i="3"/>
  <c r="X42" i="3"/>
  <c r="AE42" i="3"/>
  <c r="AA42" i="3"/>
  <c r="W42" i="3"/>
  <c r="AF50" i="3"/>
  <c r="X50" i="3"/>
  <c r="AE50" i="3"/>
  <c r="AA50" i="3"/>
  <c r="W50" i="3"/>
  <c r="T101" i="3"/>
  <c r="X3" i="3"/>
  <c r="AB101" i="3"/>
  <c r="V4" i="3"/>
  <c r="Z4" i="3"/>
  <c r="X5" i="3"/>
  <c r="O5" i="3" s="1"/>
  <c r="V6" i="3"/>
  <c r="Z6" i="3"/>
  <c r="X7" i="3"/>
  <c r="V8" i="3"/>
  <c r="Z8" i="3"/>
  <c r="X9" i="3"/>
  <c r="V10" i="3"/>
  <c r="Z10" i="3"/>
  <c r="X11" i="3"/>
  <c r="V12" i="3"/>
  <c r="Z12" i="3"/>
  <c r="X13" i="3"/>
  <c r="V14" i="3"/>
  <c r="Z14" i="3"/>
  <c r="X15" i="3"/>
  <c r="V16" i="3"/>
  <c r="Z16" i="3"/>
  <c r="X17" i="3"/>
  <c r="V18" i="3"/>
  <c r="Z18" i="3"/>
  <c r="X19" i="3"/>
  <c r="V20" i="3"/>
  <c r="Z20" i="3"/>
  <c r="X21" i="3"/>
  <c r="V22" i="3"/>
  <c r="Z22" i="3"/>
  <c r="X23" i="3"/>
  <c r="V24" i="3"/>
  <c r="Z24" i="3"/>
  <c r="X25" i="3"/>
  <c r="V26" i="3"/>
  <c r="Z26" i="3"/>
  <c r="X27" i="3"/>
  <c r="V28" i="3"/>
  <c r="Z28" i="3"/>
  <c r="X29" i="3"/>
  <c r="V30" i="3"/>
  <c r="Z30" i="3"/>
  <c r="X31" i="3"/>
  <c r="Z32" i="3"/>
  <c r="AF32" i="3"/>
  <c r="W33" i="3"/>
  <c r="AF33" i="3"/>
  <c r="Y34" i="3"/>
  <c r="AD34" i="3"/>
  <c r="AD35" i="3"/>
  <c r="Z35" i="3"/>
  <c r="V35" i="3"/>
  <c r="AG35" i="3"/>
  <c r="Y35" i="3"/>
  <c r="W35" i="3"/>
  <c r="AF36" i="3"/>
  <c r="X36" i="3"/>
  <c r="AE36" i="3"/>
  <c r="AA36" i="3"/>
  <c r="W36" i="3"/>
  <c r="Y36" i="3"/>
  <c r="AD36" i="3"/>
  <c r="Z38" i="3"/>
  <c r="AG38" i="3"/>
  <c r="V42" i="3"/>
  <c r="AF44" i="3"/>
  <c r="X44" i="3"/>
  <c r="AE44" i="3"/>
  <c r="AA44" i="3"/>
  <c r="W44" i="3"/>
  <c r="Y44" i="3"/>
  <c r="AD44" i="3"/>
  <c r="Z46" i="3"/>
  <c r="AG46" i="3"/>
  <c r="V50" i="3"/>
  <c r="AD59" i="3"/>
  <c r="AD67" i="3"/>
  <c r="Y37" i="3"/>
  <c r="AG37" i="3"/>
  <c r="Y39" i="3"/>
  <c r="AG39" i="3"/>
  <c r="Y41" i="3"/>
  <c r="AG41" i="3"/>
  <c r="Y43" i="3"/>
  <c r="AG43" i="3"/>
  <c r="Y45" i="3"/>
  <c r="AG45" i="3"/>
  <c r="Y47" i="3"/>
  <c r="AG47" i="3"/>
  <c r="Y49" i="3"/>
  <c r="AG49" i="3"/>
  <c r="Y51" i="3"/>
  <c r="AG51" i="3"/>
  <c r="Y53" i="3"/>
  <c r="AG53" i="3"/>
  <c r="Y55" i="3"/>
  <c r="AG55" i="3"/>
  <c r="X56" i="3"/>
  <c r="Z57" i="3"/>
  <c r="AF57" i="3"/>
  <c r="AF65" i="3"/>
  <c r="X65" i="3"/>
  <c r="AE65" i="3"/>
  <c r="AA65" i="3"/>
  <c r="W65" i="3"/>
  <c r="Y65" i="3"/>
  <c r="AD65" i="3"/>
  <c r="AF73" i="3"/>
  <c r="X73" i="3"/>
  <c r="AE73" i="3"/>
  <c r="AA73" i="3"/>
  <c r="W73" i="3"/>
  <c r="Y73" i="3"/>
  <c r="AD73" i="3"/>
  <c r="V81" i="3"/>
  <c r="V37" i="3"/>
  <c r="Z37" i="3"/>
  <c r="V39" i="3"/>
  <c r="Z39" i="3"/>
  <c r="V41" i="3"/>
  <c r="Z41" i="3"/>
  <c r="V43" i="3"/>
  <c r="Z43" i="3"/>
  <c r="V45" i="3"/>
  <c r="Z45" i="3"/>
  <c r="V47" i="3"/>
  <c r="Z47" i="3"/>
  <c r="V49" i="3"/>
  <c r="Z49" i="3"/>
  <c r="V51" i="3"/>
  <c r="Z51" i="3"/>
  <c r="V53" i="3"/>
  <c r="Z53" i="3"/>
  <c r="V55" i="3"/>
  <c r="Z55" i="3"/>
  <c r="Z56" i="3"/>
  <c r="V57" i="3"/>
  <c r="AF63" i="3"/>
  <c r="X63" i="3"/>
  <c r="AE63" i="3"/>
  <c r="AA63" i="3"/>
  <c r="W63" i="3"/>
  <c r="Y63" i="3"/>
  <c r="AD63" i="3"/>
  <c r="AF71" i="3"/>
  <c r="X71" i="3"/>
  <c r="AE71" i="3"/>
  <c r="AA71" i="3"/>
  <c r="W71" i="3"/>
  <c r="Y71" i="3"/>
  <c r="AD71" i="3"/>
  <c r="AI76" i="3"/>
  <c r="AF81" i="3"/>
  <c r="X81" i="3"/>
  <c r="AD81" i="3"/>
  <c r="Z81" i="3"/>
  <c r="Y81" i="3"/>
  <c r="AG81" i="3"/>
  <c r="W81" i="3"/>
  <c r="AA81" i="3"/>
  <c r="AG56" i="3"/>
  <c r="Y56" i="3"/>
  <c r="V56" i="3"/>
  <c r="AA56" i="3"/>
  <c r="AE56" i="3"/>
  <c r="AE57" i="3"/>
  <c r="AA57" i="3"/>
  <c r="W57" i="3"/>
  <c r="X57" i="3"/>
  <c r="AF61" i="3"/>
  <c r="X61" i="3"/>
  <c r="AE61" i="3"/>
  <c r="AA61" i="3"/>
  <c r="W61" i="3"/>
  <c r="Y61" i="3"/>
  <c r="AD61" i="3"/>
  <c r="AF69" i="3"/>
  <c r="X69" i="3"/>
  <c r="AE69" i="3"/>
  <c r="AA69" i="3"/>
  <c r="W69" i="3"/>
  <c r="Y69" i="3"/>
  <c r="AD69" i="3"/>
  <c r="AF77" i="3"/>
  <c r="X77" i="3"/>
  <c r="Y77" i="3"/>
  <c r="AG77" i="3"/>
  <c r="W77" i="3"/>
  <c r="Z77" i="3"/>
  <c r="AD77" i="3"/>
  <c r="Y60" i="3"/>
  <c r="AG60" i="3"/>
  <c r="Y62" i="3"/>
  <c r="AG62" i="3"/>
  <c r="Y64" i="3"/>
  <c r="AG64" i="3"/>
  <c r="Y66" i="3"/>
  <c r="AG66" i="3"/>
  <c r="Y68" i="3"/>
  <c r="AG68" i="3"/>
  <c r="Y70" i="3"/>
  <c r="AG70" i="3"/>
  <c r="Y72" i="3"/>
  <c r="AG72" i="3"/>
  <c r="Y74" i="3"/>
  <c r="Z75" i="3"/>
  <c r="Z79" i="3"/>
  <c r="V60" i="3"/>
  <c r="Z60" i="3"/>
  <c r="V62" i="3"/>
  <c r="Z62" i="3"/>
  <c r="V64" i="3"/>
  <c r="Z64" i="3"/>
  <c r="V66" i="3"/>
  <c r="Z66" i="3"/>
  <c r="V68" i="3"/>
  <c r="Z68" i="3"/>
  <c r="V70" i="3"/>
  <c r="Z70" i="3"/>
  <c r="V72" i="3"/>
  <c r="Z72" i="3"/>
  <c r="V74" i="3"/>
  <c r="Z74" i="3"/>
  <c r="AE74" i="3"/>
  <c r="AF75" i="3"/>
  <c r="X75" i="3"/>
  <c r="V75" i="3"/>
  <c r="AA75" i="3"/>
  <c r="AE75" i="3"/>
  <c r="AF79" i="3"/>
  <c r="X79" i="3"/>
  <c r="V79" i="3"/>
  <c r="AA79" i="3"/>
  <c r="AE79" i="3"/>
  <c r="V83" i="3"/>
  <c r="Z83" i="3"/>
  <c r="AD83" i="3"/>
  <c r="V85" i="3"/>
  <c r="Z85" i="3"/>
  <c r="AD85" i="3"/>
  <c r="V87" i="3"/>
  <c r="Z87" i="3"/>
  <c r="AD87" i="3"/>
  <c r="V89" i="3"/>
  <c r="Z89" i="3"/>
  <c r="AD89" i="3"/>
  <c r="V91" i="3"/>
  <c r="Z91" i="3"/>
  <c r="AD91" i="3"/>
  <c r="V93" i="3"/>
  <c r="Z93" i="3"/>
  <c r="AD93" i="3"/>
  <c r="V95" i="3"/>
  <c r="Z95" i="3"/>
  <c r="AD95" i="3"/>
  <c r="AF96" i="3"/>
  <c r="V97" i="3"/>
  <c r="Z97" i="3"/>
  <c r="AD97" i="3"/>
  <c r="AF98" i="3"/>
  <c r="V99" i="3"/>
  <c r="Z99" i="3"/>
  <c r="AD99" i="3"/>
  <c r="X100" i="3"/>
  <c r="AF100" i="3"/>
  <c r="Y100" i="3"/>
  <c r="AG100" i="3"/>
  <c r="V76" i="3"/>
  <c r="Z76" i="3"/>
  <c r="V78" i="3"/>
  <c r="Z78" i="3"/>
  <c r="V80" i="3"/>
  <c r="Z80" i="3"/>
  <c r="V82" i="3"/>
  <c r="Z82" i="3"/>
  <c r="X83" i="3"/>
  <c r="V84" i="3"/>
  <c r="Z84" i="3"/>
  <c r="X85" i="3"/>
  <c r="V86" i="3"/>
  <c r="Z86" i="3"/>
  <c r="X87" i="3"/>
  <c r="V88" i="3"/>
  <c r="Z88" i="3"/>
  <c r="X89" i="3"/>
  <c r="V90" i="3"/>
  <c r="Z90" i="3"/>
  <c r="X91" i="3"/>
  <c r="V92" i="3"/>
  <c r="Z92" i="3"/>
  <c r="X93" i="3"/>
  <c r="V94" i="3"/>
  <c r="Z94" i="3"/>
  <c r="X95" i="3"/>
  <c r="V96" i="3"/>
  <c r="Z96" i="3"/>
  <c r="X97" i="3"/>
  <c r="V98" i="3"/>
  <c r="Z98" i="3"/>
  <c r="X99" i="3"/>
  <c r="V100" i="3"/>
  <c r="Z100" i="3"/>
  <c r="AH41" i="3" l="1"/>
  <c r="AH85" i="3"/>
  <c r="AH40" i="3"/>
  <c r="AH60" i="3"/>
  <c r="AH37" i="3"/>
  <c r="AH68" i="3"/>
  <c r="AH5" i="3"/>
  <c r="AH72" i="3"/>
  <c r="AH38" i="3"/>
  <c r="AI72" i="3"/>
  <c r="AH77" i="3"/>
  <c r="AH45" i="3"/>
  <c r="AI99" i="3"/>
  <c r="AI56" i="3"/>
  <c r="AI89" i="3"/>
  <c r="AH53" i="3"/>
  <c r="AH91" i="3"/>
  <c r="AH93" i="3"/>
  <c r="AI95" i="3"/>
  <c r="AI30" i="3"/>
  <c r="AH4" i="3"/>
  <c r="AJ101" i="3"/>
  <c r="B13" i="2" s="1"/>
  <c r="D18" i="2"/>
  <c r="G24" i="2"/>
  <c r="H24" i="2" s="1"/>
  <c r="O7" i="3"/>
  <c r="O8" i="3"/>
  <c r="AI97" i="3"/>
  <c r="AI75" i="3"/>
  <c r="AI55" i="3"/>
  <c r="AH3" i="3"/>
  <c r="AI24" i="3"/>
  <c r="AI49" i="3"/>
  <c r="AI41" i="3"/>
  <c r="AI68" i="3"/>
  <c r="AI51" i="3"/>
  <c r="AI70" i="3"/>
  <c r="AI22" i="3"/>
  <c r="AI98" i="3"/>
  <c r="AI86" i="3"/>
  <c r="AI90" i="3"/>
  <c r="AI35" i="3"/>
  <c r="AI14" i="3"/>
  <c r="AI100" i="3"/>
  <c r="AI96" i="3"/>
  <c r="AI62" i="3"/>
  <c r="AI43" i="3"/>
  <c r="AI88" i="3"/>
  <c r="AI94" i="3"/>
  <c r="AI45" i="3"/>
  <c r="AI80" i="3"/>
  <c r="AI74" i="3"/>
  <c r="AI64" i="3"/>
  <c r="AI16" i="3"/>
  <c r="AI12" i="3"/>
  <c r="AI78" i="3"/>
  <c r="AI4" i="3"/>
  <c r="AI66" i="3"/>
  <c r="AI87" i="3"/>
  <c r="AI26" i="3"/>
  <c r="AI6" i="3"/>
  <c r="AI47" i="3"/>
  <c r="AI83" i="3"/>
  <c r="AI20" i="3"/>
  <c r="AI85" i="3"/>
  <c r="AI28" i="3"/>
  <c r="AI60" i="3"/>
  <c r="AI37" i="3"/>
  <c r="AI84" i="3"/>
  <c r="AF98" i="5"/>
  <c r="W98" i="5"/>
  <c r="X98" i="5"/>
  <c r="AC98" i="5"/>
  <c r="AE98" i="5"/>
  <c r="Z98" i="5"/>
  <c r="V98" i="5"/>
  <c r="AD98" i="5"/>
  <c r="Y98" i="5"/>
  <c r="U98" i="5"/>
  <c r="AI39" i="3"/>
  <c r="AI92" i="3"/>
  <c r="AG101" i="3"/>
  <c r="C12" i="2" s="1"/>
  <c r="AI10" i="3"/>
  <c r="Y101" i="3"/>
  <c r="C14" i="2" s="1"/>
  <c r="AI18" i="3"/>
  <c r="AF101" i="3"/>
  <c r="B12" i="2" s="1"/>
  <c r="AI82" i="3"/>
  <c r="AI79" i="3"/>
  <c r="AI57" i="3"/>
  <c r="AI73" i="3"/>
  <c r="AI52" i="3"/>
  <c r="AI46" i="3"/>
  <c r="AI31" i="3"/>
  <c r="AI29" i="3"/>
  <c r="AI27" i="3"/>
  <c r="AI25" i="3"/>
  <c r="AI23" i="3"/>
  <c r="AI21" i="3"/>
  <c r="AI19" i="3"/>
  <c r="AI17" i="3"/>
  <c r="AI15" i="3"/>
  <c r="AI13" i="3"/>
  <c r="AI9" i="3"/>
  <c r="AI5" i="3"/>
  <c r="AA101" i="3"/>
  <c r="C15" i="2" s="1"/>
  <c r="AI48" i="3"/>
  <c r="X101" i="3"/>
  <c r="B14" i="2" s="1"/>
  <c r="B21" i="2" s="1"/>
  <c r="AI54" i="3"/>
  <c r="AI38" i="3"/>
  <c r="AI34" i="3"/>
  <c r="AI67" i="3"/>
  <c r="V101" i="3"/>
  <c r="AI77" i="3"/>
  <c r="AI69" i="3"/>
  <c r="AI61" i="3"/>
  <c r="AI71" i="3"/>
  <c r="AI63" i="3"/>
  <c r="AI65" i="3"/>
  <c r="AI44" i="3"/>
  <c r="AI36" i="3"/>
  <c r="AI33" i="3"/>
  <c r="AI42" i="3"/>
  <c r="W101" i="3"/>
  <c r="AI58" i="3"/>
  <c r="AI32" i="3"/>
  <c r="AD101" i="3"/>
  <c r="AI50" i="3"/>
  <c r="AE101" i="3"/>
  <c r="C11" i="2" s="1"/>
  <c r="AI81" i="3"/>
  <c r="AI11" i="3"/>
  <c r="AI59" i="3"/>
  <c r="AI40" i="3"/>
  <c r="Z101" i="3"/>
  <c r="B15" i="2" s="1"/>
  <c r="AH7" i="3" l="1"/>
  <c r="AH8" i="3"/>
  <c r="B11" i="2"/>
  <c r="B18" i="2" s="1"/>
  <c r="AI8" i="3"/>
  <c r="AI3" i="3"/>
  <c r="O101" i="3"/>
  <c r="AI7" i="3"/>
  <c r="B22" i="2"/>
  <c r="D22" i="2"/>
  <c r="D21" i="2"/>
  <c r="AK101" i="3" l="1"/>
  <c r="C13" i="2" s="1"/>
  <c r="C18" i="2" s="1"/>
  <c r="AI101" i="3"/>
  <c r="C10" i="2" s="1"/>
  <c r="D23" i="2" s="1"/>
  <c r="AH101" i="3"/>
  <c r="B10" i="2" s="1"/>
  <c r="B23" i="2" s="1"/>
  <c r="H22" i="2"/>
  <c r="H21" i="2"/>
  <c r="H23" i="2" l="1"/>
  <c r="H25" i="2" s="1"/>
  <c r="B7" i="2" l="1"/>
</calcChain>
</file>

<file path=xl/sharedStrings.xml><?xml version="1.0" encoding="utf-8"?>
<sst xmlns="http://schemas.openxmlformats.org/spreadsheetml/2006/main" count="223" uniqueCount="140">
  <si>
    <t>Instructions and information</t>
  </si>
  <si>
    <t>TAX INVOICE / RECEIPT</t>
  </si>
  <si>
    <t>Clubs</t>
  </si>
  <si>
    <t xml:space="preserve"> Australian National Sportfishing Association Queensland Branch Inc</t>
  </si>
  <si>
    <t>Bribie Island SFC</t>
  </si>
  <si>
    <t>Bundaberg SFC</t>
  </si>
  <si>
    <t xml:space="preserve">Club:  </t>
  </si>
  <si>
    <t>Burdekin District SFC</t>
  </si>
  <si>
    <t>Submission Date (dd/mm/yyyy):</t>
  </si>
  <si>
    <t>Burdekin Recreational SFC</t>
  </si>
  <si>
    <t>Amount Due</t>
  </si>
  <si>
    <t>Cairns Sportfishing Club</t>
  </si>
  <si>
    <t>Cheque No (if applicable):</t>
  </si>
  <si>
    <t>Cardwell SFC</t>
  </si>
  <si>
    <t>Member Summary</t>
  </si>
  <si>
    <t>Full Year</t>
  </si>
  <si>
    <t>Half Year</t>
  </si>
  <si>
    <t>Short Term</t>
  </si>
  <si>
    <t>LIFE</t>
  </si>
  <si>
    <t>Chinchilla Fishing and Restocking Club</t>
  </si>
  <si>
    <t>Number of Families</t>
  </si>
  <si>
    <t>Collinsville SFC</t>
  </si>
  <si>
    <t>Senior Family Members</t>
  </si>
  <si>
    <t>Hinchinbrook SFC</t>
  </si>
  <si>
    <t>Junior Family Members</t>
  </si>
  <si>
    <t>Ipswich United SFC</t>
  </si>
  <si>
    <t>Senior Single Members</t>
  </si>
  <si>
    <t>Keppel Bay SFC</t>
  </si>
  <si>
    <t>Junior Single Members</t>
  </si>
  <si>
    <t>Kingaroy SFC</t>
  </si>
  <si>
    <t>Short Term Members</t>
  </si>
  <si>
    <t>Maryborough SFC</t>
  </si>
  <si>
    <t>Life Members</t>
  </si>
  <si>
    <t>Brisbane SFC</t>
  </si>
  <si>
    <t>Total Members</t>
  </si>
  <si>
    <t>NQ Flyfishers</t>
  </si>
  <si>
    <t>DETAILS OF MEMBERSHIP NUMBERS AND FEES PAID</t>
  </si>
  <si>
    <t>Southern Brisbane SFC</t>
  </si>
  <si>
    <t>CATERGORY</t>
  </si>
  <si>
    <t>Full Year Subtotal</t>
  </si>
  <si>
    <t>FULL YEAR FEES</t>
  </si>
  <si>
    <t>Half Year Subtotal</t>
  </si>
  <si>
    <t>HALF YEAR FEES</t>
  </si>
  <si>
    <t>SHORT TERM FEES</t>
  </si>
  <si>
    <t>SHORT  TERM TOTAL</t>
  </si>
  <si>
    <t>TOTAL FEES</t>
  </si>
  <si>
    <t>Sunshine Coast SFC</t>
  </si>
  <si>
    <t>Senior</t>
  </si>
  <si>
    <t>Townsville Saltwater</t>
  </si>
  <si>
    <t>Junior</t>
  </si>
  <si>
    <t>Weipa SFC</t>
  </si>
  <si>
    <t>Family</t>
  </si>
  <si>
    <t>TOTAL AMOUNT PAID</t>
  </si>
  <si>
    <t>Role</t>
  </si>
  <si>
    <t>Surname</t>
  </si>
  <si>
    <t>First Name</t>
  </si>
  <si>
    <t>Postal Address</t>
  </si>
  <si>
    <t>Suburb</t>
  </si>
  <si>
    <t>Post Code</t>
  </si>
  <si>
    <t>Date of Birth</t>
  </si>
  <si>
    <t>Female/Male</t>
  </si>
  <si>
    <t>Phone</t>
  </si>
  <si>
    <t>Email</t>
  </si>
  <si>
    <t>Single/Family</t>
  </si>
  <si>
    <t>Full/Half Year</t>
  </si>
  <si>
    <t>Senior/Junior</t>
  </si>
  <si>
    <t>ANSA Fee</t>
  </si>
  <si>
    <t>Submission Date</t>
  </si>
  <si>
    <t>Club</t>
  </si>
  <si>
    <t>full year</t>
  </si>
  <si>
    <t>half year</t>
  </si>
  <si>
    <t>single</t>
  </si>
  <si>
    <t>family</t>
  </si>
  <si>
    <t>senior</t>
  </si>
  <si>
    <t>junior</t>
  </si>
  <si>
    <t>senior single full year</t>
  </si>
  <si>
    <t>senior single half year</t>
  </si>
  <si>
    <t>junior single full year</t>
  </si>
  <si>
    <t>junior single half year</t>
  </si>
  <si>
    <t>family full year</t>
  </si>
  <si>
    <t>family half year</t>
  </si>
  <si>
    <t>senior family full year</t>
  </si>
  <si>
    <t>senior family half year</t>
  </si>
  <si>
    <t>junior family full year</t>
  </si>
  <si>
    <t>junior family half year</t>
  </si>
  <si>
    <t>family count</t>
  </si>
  <si>
    <t>Family Half Year Count</t>
  </si>
  <si>
    <t>Male</t>
  </si>
  <si>
    <t>Single</t>
  </si>
  <si>
    <t>Member</t>
  </si>
  <si>
    <t>Female</t>
  </si>
  <si>
    <t>Secretary</t>
  </si>
  <si>
    <t>President</t>
  </si>
  <si>
    <t>Treasurer</t>
  </si>
  <si>
    <t>Vice President</t>
  </si>
  <si>
    <t>Promotions</t>
  </si>
  <si>
    <t>Recorder</t>
  </si>
  <si>
    <t>Research</t>
  </si>
  <si>
    <t>Captain</t>
  </si>
  <si>
    <t>Other</t>
  </si>
  <si>
    <t>Total</t>
  </si>
  <si>
    <t>Count</t>
  </si>
  <si>
    <t>Life Member</t>
  </si>
  <si>
    <t>If you have any issues - please feel free to email Andrew Doherty (Treasuruer) at andrew.d@hotmail.com.au</t>
  </si>
  <si>
    <t>Hinchinbrook Flyfishers</t>
  </si>
  <si>
    <t>FAMILY MEMBERSHIP</t>
  </si>
  <si>
    <t>1. Members of the same family must be recorded in consecutive rows with the same address for a $0 payment amount to be recorded for additional members of a family.</t>
  </si>
  <si>
    <t xml:space="preserve">4. If single and family members are using the same 'address' please review fee allocation as the automated fee calculator uses 'address' to distiguish between family &amp; single memberships </t>
  </si>
  <si>
    <t>INDIVIDUAL MEMBERSHIP</t>
  </si>
  <si>
    <t>2. Junior membership = up to 16 years old</t>
  </si>
  <si>
    <t xml:space="preserve">1. Senior membership = 16 years and older. </t>
  </si>
  <si>
    <t>SHORT-TERM MEMBERSHIP</t>
  </si>
  <si>
    <t xml:space="preserve">1. The short term form is only to be used to provide limited short term membership of up to a week (or less) for participants at an ANSA QLD Club run and endorsed event. </t>
  </si>
  <si>
    <t>LIFE MEMBERSHIP</t>
  </si>
  <si>
    <t>1. The life member form is only to be used for officially recognised ANSA QLD life members.</t>
  </si>
  <si>
    <t>MEMBERSHIP PAYMENT</t>
  </si>
  <si>
    <t>MEMBERSHIP FORMS</t>
  </si>
  <si>
    <r>
      <t xml:space="preserve">1. For direct bank deposit please make sure you enter the club name as the name and label as ANSA Membership. </t>
    </r>
    <r>
      <rPr>
        <b/>
        <sz val="11"/>
        <color theme="1"/>
        <rFont val="Calibri"/>
        <family val="2"/>
        <scheme val="minor"/>
      </rPr>
      <t>Bank details have changed for 2018-19 and are: BSB:   034073 A/C NO: 314049 NAME: ANSA QLD</t>
    </r>
  </si>
  <si>
    <t xml:space="preserve">3. All queries and completed forms MUST be submitted electronically to Qld Sportfishers Treasurer Andrew Doherty at andrew.d@hotmail.com.au to ensure insurance and member services can be offered by ANSA QLD to members. </t>
  </si>
  <si>
    <t>4. Printed forms mailed to the ANSA QLD post box are not required or used by ANSA QLD.</t>
  </si>
  <si>
    <t>1. ANSA QLD reguarly updates membership forms, please use the link via the website whenever making a new membership submission - https://www.ansaqld.com.au/joining-ansa</t>
  </si>
  <si>
    <t>2. Yellow shaded cells must to be filled out on membership form (as well as payment form).</t>
  </si>
  <si>
    <t>3. Grey shaded cells are automatically populated once details are entered into yellow cells</t>
  </si>
  <si>
    <t>5. For Role, the default is Member. There are other roles to select from the drop down box</t>
  </si>
  <si>
    <t xml:space="preserve">2. Once a family member has reached the age of 16 they must be entered as a senior, unless they are a full time student under the age of 24yrs (see below for more info) </t>
  </si>
  <si>
    <t>4. All fields in a row are mandatory, except phone number and email address (which are highly recommended). All mandatory fields must be completed correctly for payment to be calculated</t>
  </si>
  <si>
    <t xml:space="preserve">2. Short term membership benefits and insurance coverage only applies for the duration of that endorsed event. </t>
  </si>
  <si>
    <t>6. Half yearly membership only applies to new members joining from 1st January</t>
  </si>
  <si>
    <t>Student Family Member</t>
  </si>
  <si>
    <t>Full time Student</t>
  </si>
  <si>
    <t>No</t>
  </si>
  <si>
    <t>Yes</t>
  </si>
  <si>
    <r>
      <t xml:space="preserve">3. Student Family Member - Family membership may include a family member who is over 16yrs and under 24yrs,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who is a full time student.</t>
    </r>
  </si>
  <si>
    <t>Full Time Student       16-23 years</t>
  </si>
  <si>
    <t>Senior Family Student Count (Half Year)</t>
  </si>
  <si>
    <t>Senior Family Student Count (Full Year)</t>
  </si>
  <si>
    <t xml:space="preserve">2. All cheques should be made payable to ANSA Qld Inc,  marked "NOT NEGOTIABLE" and posted to PO Box 896 Ingham QLD 4850. </t>
  </si>
  <si>
    <t>PO Box 896, Ingham, QLD, 4850, ABN: 15 680 672 210</t>
  </si>
  <si>
    <r>
      <t xml:space="preserve">Please note that there has been a change to QLD Sportfishers mailing address. The new address is…                                             </t>
    </r>
    <r>
      <rPr>
        <b/>
        <i/>
        <sz val="11"/>
        <color rgb="FFFF0000"/>
        <rFont val="Arial"/>
        <family val="2"/>
      </rPr>
      <t>PO Box 896, Ingham, QLD, 4850</t>
    </r>
  </si>
  <si>
    <t>2024/25 Membership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</si>
</sst>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&quot;$&quot;#,##0.00"/>
    <numFmt numFmtId="165" formatCode="&quot;$&quot;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0" tint="-4.9989318521683403E-2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u/>
      <sz val="9"/>
      <color indexed="12"/>
      <name val="Times New Roman"/>
      <family val="1"/>
    </font>
    <font>
      <u/>
      <sz val="10"/>
      <color rgb="FF0070C0"/>
      <name val="Arial"/>
      <family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3" fillId="0" borderId="6" xfId="1" applyFont="1" applyBorder="1" applyAlignment="1">
      <alignment horizontal="left"/>
    </xf>
    <xf numFmtId="0" fontId="3" fillId="0" borderId="0" xfId="1" applyFont="1" applyAlignment="1">
      <alignment horizontal="left"/>
    </xf>
    <xf numFmtId="164" fontId="9" fillId="4" borderId="11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9" fillId="4" borderId="11" xfId="1" applyFont="1" applyFill="1" applyBorder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9" fillId="4" borderId="11" xfId="0" applyFont="1" applyFill="1" applyBorder="1"/>
    <xf numFmtId="0" fontId="12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4" fillId="0" borderId="21" xfId="1" applyFont="1" applyBorder="1"/>
    <xf numFmtId="6" fontId="9" fillId="4" borderId="11" xfId="1" applyNumberFormat="1" applyFont="1" applyFill="1" applyBorder="1" applyAlignment="1">
      <alignment horizontal="center"/>
    </xf>
    <xf numFmtId="164" fontId="14" fillId="4" borderId="22" xfId="1" applyNumberFormat="1" applyFont="1" applyFill="1" applyBorder="1" applyAlignment="1">
      <alignment horizontal="center"/>
    </xf>
    <xf numFmtId="0" fontId="4" fillId="0" borderId="23" xfId="1" applyFont="1" applyBorder="1" applyAlignment="1">
      <alignment wrapText="1"/>
    </xf>
    <xf numFmtId="6" fontId="9" fillId="4" borderId="11" xfId="1" applyNumberFormat="1" applyFont="1" applyFill="1" applyBorder="1" applyAlignment="1">
      <alignment horizontal="center" vertical="center"/>
    </xf>
    <xf numFmtId="6" fontId="4" fillId="0" borderId="11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164" fontId="14" fillId="4" borderId="5" xfId="1" applyNumberFormat="1" applyFont="1" applyFill="1" applyBorder="1" applyAlignment="1">
      <alignment horizontal="center"/>
    </xf>
    <xf numFmtId="164" fontId="14" fillId="4" borderId="28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6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left"/>
    </xf>
    <xf numFmtId="0" fontId="12" fillId="2" borderId="0" xfId="1" applyFont="1" applyFill="1"/>
    <xf numFmtId="0" fontId="6" fillId="2" borderId="0" xfId="1" applyFont="1" applyFill="1"/>
    <xf numFmtId="0" fontId="12" fillId="2" borderId="0" xfId="1" applyFont="1" applyFill="1" applyAlignment="1">
      <alignment horizontal="left"/>
    </xf>
    <xf numFmtId="0" fontId="15" fillId="0" borderId="11" xfId="1" applyFont="1" applyBorder="1" applyAlignment="1">
      <alignment horizontal="center" vertical="center" wrapText="1"/>
    </xf>
    <xf numFmtId="14" fontId="15" fillId="0" borderId="11" xfId="1" applyNumberFormat="1" applyFont="1" applyBorder="1" applyAlignment="1">
      <alignment horizontal="center" vertical="center" wrapText="1"/>
    </xf>
    <xf numFmtId="49" fontId="15" fillId="0" borderId="11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14" fontId="17" fillId="0" borderId="0" xfId="1" applyNumberFormat="1" applyFont="1" applyAlignment="1">
      <alignment horizontal="center" vertical="center" wrapText="1"/>
    </xf>
    <xf numFmtId="1" fontId="18" fillId="4" borderId="11" xfId="1" applyNumberFormat="1" applyFont="1" applyFill="1" applyBorder="1" applyAlignment="1">
      <alignment horizontal="center" vertical="center" wrapText="1"/>
    </xf>
    <xf numFmtId="165" fontId="18" fillId="4" borderId="11" xfId="1" applyNumberFormat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14" fontId="18" fillId="0" borderId="11" xfId="1" applyNumberFormat="1" applyFont="1" applyBorder="1" applyAlignment="1">
      <alignment horizontal="center" vertical="center" wrapText="1"/>
    </xf>
    <xf numFmtId="49" fontId="18" fillId="0" borderId="11" xfId="1" applyNumberFormat="1" applyFont="1" applyBorder="1" applyAlignment="1">
      <alignment horizontal="center" vertical="center" wrapText="1"/>
    </xf>
    <xf numFmtId="165" fontId="15" fillId="4" borderId="11" xfId="1" applyNumberFormat="1" applyFont="1" applyFill="1" applyBorder="1" applyAlignment="1">
      <alignment horizontal="center" vertical="center" wrapText="1"/>
    </xf>
    <xf numFmtId="14" fontId="18" fillId="2" borderId="0" xfId="1" applyNumberFormat="1" applyFont="1" applyFill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14" fontId="17" fillId="5" borderId="0" xfId="1" applyNumberFormat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8" fillId="6" borderId="11" xfId="1" applyFont="1" applyFill="1" applyBorder="1" applyAlignment="1" applyProtection="1">
      <alignment horizontal="center" vertical="center" wrapText="1"/>
      <protection locked="0"/>
    </xf>
    <xf numFmtId="49" fontId="18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19" fillId="6" borderId="11" xfId="1" applyFont="1" applyFill="1" applyBorder="1" applyAlignment="1" applyProtection="1">
      <alignment horizontal="center" vertical="center" wrapText="1"/>
      <protection locked="0"/>
    </xf>
    <xf numFmtId="0" fontId="20" fillId="6" borderId="11" xfId="2" applyFill="1" applyBorder="1" applyAlignment="1" applyProtection="1">
      <alignment horizontal="center" vertical="center" wrapText="1"/>
      <protection locked="0"/>
    </xf>
    <xf numFmtId="14" fontId="18" fillId="6" borderId="11" xfId="1" applyNumberFormat="1" applyFont="1" applyFill="1" applyBorder="1" applyAlignment="1" applyProtection="1">
      <alignment horizontal="center" vertical="center" wrapText="1"/>
      <protection locked="0"/>
    </xf>
    <xf numFmtId="14" fontId="4" fillId="6" borderId="10" xfId="1" applyNumberFormat="1" applyFont="1" applyFill="1" applyBorder="1" applyProtection="1">
      <protection locked="0"/>
    </xf>
    <xf numFmtId="0" fontId="9" fillId="6" borderId="11" xfId="1" applyFont="1" applyFill="1" applyBorder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164" fontId="18" fillId="4" borderId="11" xfId="1" applyNumberFormat="1" applyFont="1" applyFill="1" applyBorder="1" applyAlignment="1">
      <alignment horizontal="center" vertical="center" wrapText="1"/>
    </xf>
    <xf numFmtId="164" fontId="15" fillId="4" borderId="11" xfId="1" applyNumberFormat="1" applyFont="1" applyFill="1" applyBorder="1" applyAlignment="1">
      <alignment horizontal="center" vertical="center" wrapText="1"/>
    </xf>
    <xf numFmtId="0" fontId="14" fillId="0" borderId="29" xfId="1" applyFont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8" fillId="0" borderId="0" xfId="0" applyFont="1"/>
    <xf numFmtId="8" fontId="4" fillId="0" borderId="11" xfId="1" applyNumberFormat="1" applyFont="1" applyBorder="1" applyAlignment="1">
      <alignment horizontal="center"/>
    </xf>
    <xf numFmtId="8" fontId="4" fillId="0" borderId="11" xfId="1" applyNumberFormat="1" applyFont="1" applyBorder="1" applyAlignment="1">
      <alignment horizontal="center" vertical="center"/>
    </xf>
    <xf numFmtId="0" fontId="14" fillId="0" borderId="29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1" fillId="0" borderId="30" xfId="0" applyFont="1" applyBorder="1"/>
    <xf numFmtId="0" fontId="0" fillId="0" borderId="31" xfId="0" applyBorder="1"/>
    <xf numFmtId="0" fontId="0" fillId="0" borderId="32" xfId="0" applyBorder="1"/>
    <xf numFmtId="0" fontId="0" fillId="6" borderId="33" xfId="0" applyFill="1" applyBorder="1"/>
    <xf numFmtId="0" fontId="0" fillId="6" borderId="0" xfId="0" applyFill="1"/>
    <xf numFmtId="0" fontId="0" fillId="0" borderId="34" xfId="0" applyBorder="1"/>
    <xf numFmtId="0" fontId="0" fillId="4" borderId="33" xfId="0" applyFill="1" applyBorder="1"/>
    <xf numFmtId="0" fontId="0" fillId="4" borderId="0" xfId="0" applyFill="1"/>
    <xf numFmtId="0" fontId="0" fillId="0" borderId="33" xfId="0" applyBorder="1"/>
    <xf numFmtId="0" fontId="1" fillId="0" borderId="0" xfId="0" applyFont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3" xfId="0" applyFont="1" applyBorder="1"/>
    <xf numFmtId="0" fontId="24" fillId="0" borderId="33" xfId="0" applyFont="1" applyBorder="1"/>
    <xf numFmtId="0" fontId="3" fillId="0" borderId="0" xfId="1" applyFont="1" applyAlignment="1">
      <alignment vertical="center" textRotation="90" wrapText="1"/>
    </xf>
    <xf numFmtId="0" fontId="3" fillId="0" borderId="13" xfId="1" applyFont="1" applyBorder="1" applyAlignment="1">
      <alignment horizontal="center"/>
    </xf>
    <xf numFmtId="0" fontId="5" fillId="7" borderId="0" xfId="1" applyFont="1" applyFill="1" applyAlignment="1" applyProtection="1">
      <alignment horizontal="left"/>
      <protection locked="0"/>
    </xf>
    <xf numFmtId="0" fontId="3" fillId="7" borderId="0" xfId="1" applyFont="1" applyFill="1" applyAlignment="1">
      <alignment horizontal="center" vertical="center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6" fontId="4" fillId="0" borderId="10" xfId="1" applyNumberFormat="1" applyFont="1" applyBorder="1" applyAlignment="1">
      <alignment horizontal="center"/>
    </xf>
    <xf numFmtId="6" fontId="4" fillId="0" borderId="12" xfId="1" applyNumberFormat="1" applyFont="1" applyBorder="1" applyAlignment="1">
      <alignment horizontal="center"/>
    </xf>
    <xf numFmtId="6" fontId="4" fillId="0" borderId="13" xfId="1" applyNumberFormat="1" applyFont="1" applyBorder="1" applyAlignment="1">
      <alignment horizontal="center"/>
    </xf>
    <xf numFmtId="6" fontId="4" fillId="5" borderId="10" xfId="1" applyNumberFormat="1" applyFont="1" applyFill="1" applyBorder="1" applyAlignment="1">
      <alignment horizontal="center"/>
    </xf>
    <xf numFmtId="6" fontId="4" fillId="5" borderId="12" xfId="1" applyNumberFormat="1" applyFont="1" applyFill="1" applyBorder="1" applyAlignment="1">
      <alignment horizontal="center"/>
    </xf>
    <xf numFmtId="6" fontId="4" fillId="5" borderId="13" xfId="1" applyNumberFormat="1" applyFont="1" applyFill="1" applyBorder="1" applyAlignment="1">
      <alignment horizontal="center"/>
    </xf>
    <xf numFmtId="6" fontId="4" fillId="0" borderId="7" xfId="1" applyNumberFormat="1" applyFont="1" applyBorder="1" applyAlignment="1">
      <alignment horizontal="center" vertical="center"/>
    </xf>
    <xf numFmtId="6" fontId="4" fillId="0" borderId="8" xfId="1" applyNumberFormat="1" applyFont="1" applyBorder="1" applyAlignment="1">
      <alignment horizontal="center" vertical="center"/>
    </xf>
    <xf numFmtId="6" fontId="4" fillId="0" borderId="9" xfId="1" applyNumberFormat="1" applyFont="1" applyBorder="1" applyAlignment="1">
      <alignment horizontal="center" vertical="center"/>
    </xf>
    <xf numFmtId="0" fontId="3" fillId="0" borderId="25" xfId="1" applyFont="1" applyBorder="1" applyAlignment="1">
      <alignment horizontal="right"/>
    </xf>
    <xf numFmtId="0" fontId="3" fillId="0" borderId="26" xfId="1" applyFont="1" applyBorder="1" applyAlignment="1">
      <alignment horizontal="right"/>
    </xf>
    <xf numFmtId="0" fontId="3" fillId="0" borderId="27" xfId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6" borderId="7" xfId="1" applyFont="1" applyFill="1" applyBorder="1" applyAlignment="1" applyProtection="1">
      <alignment horizontal="center" vertical="center"/>
      <protection locked="0"/>
    </xf>
    <xf numFmtId="0" fontId="6" fillId="6" borderId="8" xfId="1" applyFont="1" applyFill="1" applyBorder="1" applyAlignment="1" applyProtection="1">
      <alignment horizontal="center" vertical="center"/>
      <protection locked="0"/>
    </xf>
    <xf numFmtId="0" fontId="9" fillId="4" borderId="10" xfId="1" applyFont="1" applyFill="1" applyBorder="1" applyAlignment="1">
      <alignment horizontal="center"/>
    </xf>
    <xf numFmtId="0" fontId="9" fillId="4" borderId="12" xfId="1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/>
    </xf>
    <xf numFmtId="0" fontId="25" fillId="0" borderId="38" xfId="1" applyFont="1" applyBorder="1" applyAlignment="1">
      <alignment horizontal="center" vertical="center" wrapText="1"/>
    </xf>
    <xf numFmtId="0" fontId="25" fillId="0" borderId="39" xfId="1" applyFont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29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41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 wrapText="1"/>
    </xf>
    <xf numFmtId="0" fontId="25" fillId="0" borderId="44" xfId="1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  <color rgb="FFFFFF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S17" sqref="S17"/>
    </sheetView>
  </sheetViews>
  <sheetFormatPr defaultColWidth="9.109375" defaultRowHeight="14.4" x14ac:dyDescent="0.3"/>
  <sheetData>
    <row r="1" spans="1:23" ht="21.9" customHeight="1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1"/>
    </row>
    <row r="2" spans="1:23" ht="9.9" customHeight="1" x14ac:dyDescent="0.25">
      <c r="A2" s="92"/>
      <c r="W2" s="84"/>
    </row>
    <row r="3" spans="1:23" ht="21.9" customHeight="1" x14ac:dyDescent="0.25">
      <c r="A3" s="92" t="s">
        <v>116</v>
      </c>
      <c r="W3" s="84"/>
    </row>
    <row r="4" spans="1:23" ht="21.9" customHeight="1" x14ac:dyDescent="0.25">
      <c r="A4" s="87" t="s">
        <v>120</v>
      </c>
      <c r="W4" s="84"/>
    </row>
    <row r="5" spans="1:23" ht="21.9" customHeight="1" x14ac:dyDescent="0.25">
      <c r="A5" s="82" t="s">
        <v>121</v>
      </c>
      <c r="B5" s="83"/>
      <c r="C5" s="83"/>
      <c r="D5" s="83"/>
      <c r="E5" s="83"/>
      <c r="F5" s="83"/>
      <c r="G5" s="83"/>
      <c r="H5" s="83"/>
      <c r="I5" s="83"/>
      <c r="W5" s="84"/>
    </row>
    <row r="6" spans="1:23" ht="21.9" customHeight="1" x14ac:dyDescent="0.25">
      <c r="A6" s="85" t="s">
        <v>122</v>
      </c>
      <c r="B6" s="86"/>
      <c r="C6" s="86"/>
      <c r="D6" s="86"/>
      <c r="E6" s="86"/>
      <c r="F6" s="86"/>
      <c r="G6" s="86"/>
      <c r="H6" s="86"/>
      <c r="I6" s="86"/>
      <c r="W6" s="84"/>
    </row>
    <row r="7" spans="1:23" ht="21.9" customHeight="1" x14ac:dyDescent="0.25">
      <c r="A7" s="87" t="s">
        <v>125</v>
      </c>
      <c r="W7" s="84"/>
    </row>
    <row r="8" spans="1:23" ht="21.9" customHeight="1" x14ac:dyDescent="0.25">
      <c r="A8" s="87" t="s">
        <v>123</v>
      </c>
      <c r="W8" s="84"/>
    </row>
    <row r="9" spans="1:23" ht="21.9" customHeight="1" x14ac:dyDescent="0.25">
      <c r="A9" s="87" t="s">
        <v>127</v>
      </c>
      <c r="W9" s="84"/>
    </row>
    <row r="10" spans="1:23" ht="9.9" customHeight="1" x14ac:dyDescent="0.25">
      <c r="A10" s="87"/>
      <c r="W10" s="84"/>
    </row>
    <row r="11" spans="1:23" ht="21.9" customHeight="1" x14ac:dyDescent="0.25">
      <c r="A11" s="92" t="s">
        <v>108</v>
      </c>
      <c r="W11" s="84"/>
    </row>
    <row r="12" spans="1:23" ht="21.9" customHeight="1" x14ac:dyDescent="0.25">
      <c r="A12" s="87" t="s">
        <v>110</v>
      </c>
      <c r="W12" s="84"/>
    </row>
    <row r="13" spans="1:23" ht="21.9" customHeight="1" x14ac:dyDescent="0.25">
      <c r="A13" s="87" t="s">
        <v>109</v>
      </c>
      <c r="W13" s="84"/>
    </row>
    <row r="14" spans="1:23" ht="9.9" customHeight="1" x14ac:dyDescent="0.25">
      <c r="A14" s="87"/>
      <c r="W14" s="84"/>
    </row>
    <row r="15" spans="1:23" ht="21.9" customHeight="1" x14ac:dyDescent="0.25">
      <c r="A15" s="92" t="s">
        <v>105</v>
      </c>
      <c r="W15" s="84"/>
    </row>
    <row r="16" spans="1:23" ht="21.9" customHeight="1" x14ac:dyDescent="0.25">
      <c r="A16" s="87" t="s">
        <v>106</v>
      </c>
      <c r="W16" s="84"/>
    </row>
    <row r="17" spans="1:23" ht="21.9" customHeight="1" x14ac:dyDescent="0.25">
      <c r="A17" s="87" t="s">
        <v>124</v>
      </c>
      <c r="W17" s="84"/>
    </row>
    <row r="18" spans="1:23" ht="21.9" customHeight="1" x14ac:dyDescent="0.25">
      <c r="A18" s="87" t="s">
        <v>132</v>
      </c>
      <c r="W18" s="84"/>
    </row>
    <row r="19" spans="1:23" ht="21.9" customHeight="1" x14ac:dyDescent="0.25">
      <c r="A19" s="87" t="s">
        <v>107</v>
      </c>
      <c r="W19" s="84"/>
    </row>
    <row r="20" spans="1:23" ht="9.9" customHeight="1" x14ac:dyDescent="0.25">
      <c r="A20" s="87"/>
      <c r="W20" s="84"/>
    </row>
    <row r="21" spans="1:23" ht="21.9" customHeight="1" x14ac:dyDescent="0.25">
      <c r="A21" s="92" t="s">
        <v>111</v>
      </c>
      <c r="W21" s="84"/>
    </row>
    <row r="22" spans="1:23" ht="21.9" customHeight="1" x14ac:dyDescent="0.25">
      <c r="A22" s="87" t="s">
        <v>112</v>
      </c>
      <c r="W22" s="84"/>
    </row>
    <row r="23" spans="1:23" ht="21.9" customHeight="1" x14ac:dyDescent="0.25">
      <c r="A23" s="87" t="s">
        <v>126</v>
      </c>
      <c r="W23" s="84"/>
    </row>
    <row r="24" spans="1:23" ht="9.9" customHeight="1" x14ac:dyDescent="0.25">
      <c r="A24" s="87"/>
      <c r="W24" s="84"/>
    </row>
    <row r="25" spans="1:23" ht="21.9" customHeight="1" x14ac:dyDescent="0.3">
      <c r="A25" s="92" t="s">
        <v>113</v>
      </c>
      <c r="W25" s="84"/>
    </row>
    <row r="26" spans="1:23" ht="21.9" customHeight="1" x14ac:dyDescent="0.3">
      <c r="A26" s="87" t="s">
        <v>114</v>
      </c>
      <c r="W26" s="84"/>
    </row>
    <row r="27" spans="1:23" ht="9.9" customHeight="1" x14ac:dyDescent="0.3">
      <c r="A27" s="87"/>
      <c r="W27" s="84"/>
    </row>
    <row r="28" spans="1:23" ht="21.9" customHeight="1" x14ac:dyDescent="0.3">
      <c r="A28" s="92" t="s">
        <v>115</v>
      </c>
      <c r="W28" s="84"/>
    </row>
    <row r="29" spans="1:23" ht="21.9" customHeight="1" x14ac:dyDescent="0.3">
      <c r="A29" s="87" t="s">
        <v>117</v>
      </c>
      <c r="L29" s="88"/>
      <c r="M29" s="88"/>
      <c r="N29" s="88"/>
      <c r="O29" s="88"/>
      <c r="P29" s="88"/>
      <c r="Q29" s="88"/>
      <c r="R29" s="88"/>
      <c r="S29" s="88"/>
      <c r="T29" s="88"/>
      <c r="W29" s="84"/>
    </row>
    <row r="30" spans="1:23" ht="21.9" customHeight="1" x14ac:dyDescent="0.3">
      <c r="A30" s="87" t="s">
        <v>136</v>
      </c>
      <c r="W30" s="84"/>
    </row>
    <row r="31" spans="1:23" ht="21.9" customHeight="1" x14ac:dyDescent="0.3">
      <c r="A31" s="87" t="s">
        <v>118</v>
      </c>
      <c r="W31" s="84"/>
    </row>
    <row r="32" spans="1:23" ht="21.9" customHeight="1" x14ac:dyDescent="0.3">
      <c r="A32" s="87" t="s">
        <v>119</v>
      </c>
      <c r="W32" s="84"/>
    </row>
    <row r="33" spans="1:23" ht="9.9" customHeight="1" x14ac:dyDescent="0.3">
      <c r="A33" s="87"/>
      <c r="W33" s="84"/>
    </row>
    <row r="34" spans="1:23" ht="21.9" customHeight="1" x14ac:dyDescent="0.3">
      <c r="A34" s="93" t="s">
        <v>103</v>
      </c>
      <c r="W34" s="84"/>
    </row>
    <row r="35" spans="1:23" ht="15" thickBot="1" x14ac:dyDescent="0.3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workbookViewId="0">
      <selection activeCell="A4" sqref="A4"/>
    </sheetView>
  </sheetViews>
  <sheetFormatPr defaultColWidth="15.88671875" defaultRowHeight="13.8" x14ac:dyDescent="0.25"/>
  <cols>
    <col min="1" max="1" width="42.33203125" style="3" bestFit="1" customWidth="1"/>
    <col min="2" max="2" width="23" style="3" bestFit="1" customWidth="1"/>
    <col min="3" max="8" width="15.88671875" style="3"/>
    <col min="9" max="9" width="15.88671875" style="1"/>
    <col min="10" max="10" width="15.88671875" style="2"/>
    <col min="11" max="32" width="15.88671875" style="1"/>
    <col min="33" max="256" width="15.88671875" style="3"/>
    <col min="257" max="257" width="42.33203125" style="3" bestFit="1" customWidth="1"/>
    <col min="258" max="258" width="23" style="3" bestFit="1" customWidth="1"/>
    <col min="259" max="512" width="15.88671875" style="3"/>
    <col min="513" max="513" width="42.33203125" style="3" bestFit="1" customWidth="1"/>
    <col min="514" max="514" width="23" style="3" bestFit="1" customWidth="1"/>
    <col min="515" max="768" width="15.88671875" style="3"/>
    <col min="769" max="769" width="42.33203125" style="3" bestFit="1" customWidth="1"/>
    <col min="770" max="770" width="23" style="3" bestFit="1" customWidth="1"/>
    <col min="771" max="1024" width="15.88671875" style="3"/>
    <col min="1025" max="1025" width="42.33203125" style="3" bestFit="1" customWidth="1"/>
    <col min="1026" max="1026" width="23" style="3" bestFit="1" customWidth="1"/>
    <col min="1027" max="1280" width="15.88671875" style="3"/>
    <col min="1281" max="1281" width="42.33203125" style="3" bestFit="1" customWidth="1"/>
    <col min="1282" max="1282" width="23" style="3" bestFit="1" customWidth="1"/>
    <col min="1283" max="1536" width="15.88671875" style="3"/>
    <col min="1537" max="1537" width="42.33203125" style="3" bestFit="1" customWidth="1"/>
    <col min="1538" max="1538" width="23" style="3" bestFit="1" customWidth="1"/>
    <col min="1539" max="1792" width="15.88671875" style="3"/>
    <col min="1793" max="1793" width="42.33203125" style="3" bestFit="1" customWidth="1"/>
    <col min="1794" max="1794" width="23" style="3" bestFit="1" customWidth="1"/>
    <col min="1795" max="2048" width="15.88671875" style="3"/>
    <col min="2049" max="2049" width="42.33203125" style="3" bestFit="1" customWidth="1"/>
    <col min="2050" max="2050" width="23" style="3" bestFit="1" customWidth="1"/>
    <col min="2051" max="2304" width="15.88671875" style="3"/>
    <col min="2305" max="2305" width="42.33203125" style="3" bestFit="1" customWidth="1"/>
    <col min="2306" max="2306" width="23" style="3" bestFit="1" customWidth="1"/>
    <col min="2307" max="2560" width="15.88671875" style="3"/>
    <col min="2561" max="2561" width="42.33203125" style="3" bestFit="1" customWidth="1"/>
    <col min="2562" max="2562" width="23" style="3" bestFit="1" customWidth="1"/>
    <col min="2563" max="2816" width="15.88671875" style="3"/>
    <col min="2817" max="2817" width="42.33203125" style="3" bestFit="1" customWidth="1"/>
    <col min="2818" max="2818" width="23" style="3" bestFit="1" customWidth="1"/>
    <col min="2819" max="3072" width="15.88671875" style="3"/>
    <col min="3073" max="3073" width="42.33203125" style="3" bestFit="1" customWidth="1"/>
    <col min="3074" max="3074" width="23" style="3" bestFit="1" customWidth="1"/>
    <col min="3075" max="3328" width="15.88671875" style="3"/>
    <col min="3329" max="3329" width="42.33203125" style="3" bestFit="1" customWidth="1"/>
    <col min="3330" max="3330" width="23" style="3" bestFit="1" customWidth="1"/>
    <col min="3331" max="3584" width="15.88671875" style="3"/>
    <col min="3585" max="3585" width="42.33203125" style="3" bestFit="1" customWidth="1"/>
    <col min="3586" max="3586" width="23" style="3" bestFit="1" customWidth="1"/>
    <col min="3587" max="3840" width="15.88671875" style="3"/>
    <col min="3841" max="3841" width="42.33203125" style="3" bestFit="1" customWidth="1"/>
    <col min="3842" max="3842" width="23" style="3" bestFit="1" customWidth="1"/>
    <col min="3843" max="4096" width="15.88671875" style="3"/>
    <col min="4097" max="4097" width="42.33203125" style="3" bestFit="1" customWidth="1"/>
    <col min="4098" max="4098" width="23" style="3" bestFit="1" customWidth="1"/>
    <col min="4099" max="4352" width="15.88671875" style="3"/>
    <col min="4353" max="4353" width="42.33203125" style="3" bestFit="1" customWidth="1"/>
    <col min="4354" max="4354" width="23" style="3" bestFit="1" customWidth="1"/>
    <col min="4355" max="4608" width="15.88671875" style="3"/>
    <col min="4609" max="4609" width="42.33203125" style="3" bestFit="1" customWidth="1"/>
    <col min="4610" max="4610" width="23" style="3" bestFit="1" customWidth="1"/>
    <col min="4611" max="4864" width="15.88671875" style="3"/>
    <col min="4865" max="4865" width="42.33203125" style="3" bestFit="1" customWidth="1"/>
    <col min="4866" max="4866" width="23" style="3" bestFit="1" customWidth="1"/>
    <col min="4867" max="5120" width="15.88671875" style="3"/>
    <col min="5121" max="5121" width="42.33203125" style="3" bestFit="1" customWidth="1"/>
    <col min="5122" max="5122" width="23" style="3" bestFit="1" customWidth="1"/>
    <col min="5123" max="5376" width="15.88671875" style="3"/>
    <col min="5377" max="5377" width="42.33203125" style="3" bestFit="1" customWidth="1"/>
    <col min="5378" max="5378" width="23" style="3" bestFit="1" customWidth="1"/>
    <col min="5379" max="5632" width="15.88671875" style="3"/>
    <col min="5633" max="5633" width="42.33203125" style="3" bestFit="1" customWidth="1"/>
    <col min="5634" max="5634" width="23" style="3" bestFit="1" customWidth="1"/>
    <col min="5635" max="5888" width="15.88671875" style="3"/>
    <col min="5889" max="5889" width="42.33203125" style="3" bestFit="1" customWidth="1"/>
    <col min="5890" max="5890" width="23" style="3" bestFit="1" customWidth="1"/>
    <col min="5891" max="6144" width="15.88671875" style="3"/>
    <col min="6145" max="6145" width="42.33203125" style="3" bestFit="1" customWidth="1"/>
    <col min="6146" max="6146" width="23" style="3" bestFit="1" customWidth="1"/>
    <col min="6147" max="6400" width="15.88671875" style="3"/>
    <col min="6401" max="6401" width="42.33203125" style="3" bestFit="1" customWidth="1"/>
    <col min="6402" max="6402" width="23" style="3" bestFit="1" customWidth="1"/>
    <col min="6403" max="6656" width="15.88671875" style="3"/>
    <col min="6657" max="6657" width="42.33203125" style="3" bestFit="1" customWidth="1"/>
    <col min="6658" max="6658" width="23" style="3" bestFit="1" customWidth="1"/>
    <col min="6659" max="6912" width="15.88671875" style="3"/>
    <col min="6913" max="6913" width="42.33203125" style="3" bestFit="1" customWidth="1"/>
    <col min="6914" max="6914" width="23" style="3" bestFit="1" customWidth="1"/>
    <col min="6915" max="7168" width="15.88671875" style="3"/>
    <col min="7169" max="7169" width="42.33203125" style="3" bestFit="1" customWidth="1"/>
    <col min="7170" max="7170" width="23" style="3" bestFit="1" customWidth="1"/>
    <col min="7171" max="7424" width="15.88671875" style="3"/>
    <col min="7425" max="7425" width="42.33203125" style="3" bestFit="1" customWidth="1"/>
    <col min="7426" max="7426" width="23" style="3" bestFit="1" customWidth="1"/>
    <col min="7427" max="7680" width="15.88671875" style="3"/>
    <col min="7681" max="7681" width="42.33203125" style="3" bestFit="1" customWidth="1"/>
    <col min="7682" max="7682" width="23" style="3" bestFit="1" customWidth="1"/>
    <col min="7683" max="7936" width="15.88671875" style="3"/>
    <col min="7937" max="7937" width="42.33203125" style="3" bestFit="1" customWidth="1"/>
    <col min="7938" max="7938" width="23" style="3" bestFit="1" customWidth="1"/>
    <col min="7939" max="8192" width="15.88671875" style="3"/>
    <col min="8193" max="8193" width="42.33203125" style="3" bestFit="1" customWidth="1"/>
    <col min="8194" max="8194" width="23" style="3" bestFit="1" customWidth="1"/>
    <col min="8195" max="8448" width="15.88671875" style="3"/>
    <col min="8449" max="8449" width="42.33203125" style="3" bestFit="1" customWidth="1"/>
    <col min="8450" max="8450" width="23" style="3" bestFit="1" customWidth="1"/>
    <col min="8451" max="8704" width="15.88671875" style="3"/>
    <col min="8705" max="8705" width="42.33203125" style="3" bestFit="1" customWidth="1"/>
    <col min="8706" max="8706" width="23" style="3" bestFit="1" customWidth="1"/>
    <col min="8707" max="8960" width="15.88671875" style="3"/>
    <col min="8961" max="8961" width="42.33203125" style="3" bestFit="1" customWidth="1"/>
    <col min="8962" max="8962" width="23" style="3" bestFit="1" customWidth="1"/>
    <col min="8963" max="9216" width="15.88671875" style="3"/>
    <col min="9217" max="9217" width="42.33203125" style="3" bestFit="1" customWidth="1"/>
    <col min="9218" max="9218" width="23" style="3" bestFit="1" customWidth="1"/>
    <col min="9219" max="9472" width="15.88671875" style="3"/>
    <col min="9473" max="9473" width="42.33203125" style="3" bestFit="1" customWidth="1"/>
    <col min="9474" max="9474" width="23" style="3" bestFit="1" customWidth="1"/>
    <col min="9475" max="9728" width="15.88671875" style="3"/>
    <col min="9729" max="9729" width="42.33203125" style="3" bestFit="1" customWidth="1"/>
    <col min="9730" max="9730" width="23" style="3" bestFit="1" customWidth="1"/>
    <col min="9731" max="9984" width="15.88671875" style="3"/>
    <col min="9985" max="9985" width="42.33203125" style="3" bestFit="1" customWidth="1"/>
    <col min="9986" max="9986" width="23" style="3" bestFit="1" customWidth="1"/>
    <col min="9987" max="10240" width="15.88671875" style="3"/>
    <col min="10241" max="10241" width="42.33203125" style="3" bestFit="1" customWidth="1"/>
    <col min="10242" max="10242" width="23" style="3" bestFit="1" customWidth="1"/>
    <col min="10243" max="10496" width="15.88671875" style="3"/>
    <col min="10497" max="10497" width="42.33203125" style="3" bestFit="1" customWidth="1"/>
    <col min="10498" max="10498" width="23" style="3" bestFit="1" customWidth="1"/>
    <col min="10499" max="10752" width="15.88671875" style="3"/>
    <col min="10753" max="10753" width="42.33203125" style="3" bestFit="1" customWidth="1"/>
    <col min="10754" max="10754" width="23" style="3" bestFit="1" customWidth="1"/>
    <col min="10755" max="11008" width="15.88671875" style="3"/>
    <col min="11009" max="11009" width="42.33203125" style="3" bestFit="1" customWidth="1"/>
    <col min="11010" max="11010" width="23" style="3" bestFit="1" customWidth="1"/>
    <col min="11011" max="11264" width="15.88671875" style="3"/>
    <col min="11265" max="11265" width="42.33203125" style="3" bestFit="1" customWidth="1"/>
    <col min="11266" max="11266" width="23" style="3" bestFit="1" customWidth="1"/>
    <col min="11267" max="11520" width="15.88671875" style="3"/>
    <col min="11521" max="11521" width="42.33203125" style="3" bestFit="1" customWidth="1"/>
    <col min="11522" max="11522" width="23" style="3" bestFit="1" customWidth="1"/>
    <col min="11523" max="11776" width="15.88671875" style="3"/>
    <col min="11777" max="11777" width="42.33203125" style="3" bestFit="1" customWidth="1"/>
    <col min="11778" max="11778" width="23" style="3" bestFit="1" customWidth="1"/>
    <col min="11779" max="12032" width="15.88671875" style="3"/>
    <col min="12033" max="12033" width="42.33203125" style="3" bestFit="1" customWidth="1"/>
    <col min="12034" max="12034" width="23" style="3" bestFit="1" customWidth="1"/>
    <col min="12035" max="12288" width="15.88671875" style="3"/>
    <col min="12289" max="12289" width="42.33203125" style="3" bestFit="1" customWidth="1"/>
    <col min="12290" max="12290" width="23" style="3" bestFit="1" customWidth="1"/>
    <col min="12291" max="12544" width="15.88671875" style="3"/>
    <col min="12545" max="12545" width="42.33203125" style="3" bestFit="1" customWidth="1"/>
    <col min="12546" max="12546" width="23" style="3" bestFit="1" customWidth="1"/>
    <col min="12547" max="12800" width="15.88671875" style="3"/>
    <col min="12801" max="12801" width="42.33203125" style="3" bestFit="1" customWidth="1"/>
    <col min="12802" max="12802" width="23" style="3" bestFit="1" customWidth="1"/>
    <col min="12803" max="13056" width="15.88671875" style="3"/>
    <col min="13057" max="13057" width="42.33203125" style="3" bestFit="1" customWidth="1"/>
    <col min="13058" max="13058" width="23" style="3" bestFit="1" customWidth="1"/>
    <col min="13059" max="13312" width="15.88671875" style="3"/>
    <col min="13313" max="13313" width="42.33203125" style="3" bestFit="1" customWidth="1"/>
    <col min="13314" max="13314" width="23" style="3" bestFit="1" customWidth="1"/>
    <col min="13315" max="13568" width="15.88671875" style="3"/>
    <col min="13569" max="13569" width="42.33203125" style="3" bestFit="1" customWidth="1"/>
    <col min="13570" max="13570" width="23" style="3" bestFit="1" customWidth="1"/>
    <col min="13571" max="13824" width="15.88671875" style="3"/>
    <col min="13825" max="13825" width="42.33203125" style="3" bestFit="1" customWidth="1"/>
    <col min="13826" max="13826" width="23" style="3" bestFit="1" customWidth="1"/>
    <col min="13827" max="14080" width="15.88671875" style="3"/>
    <col min="14081" max="14081" width="42.33203125" style="3" bestFit="1" customWidth="1"/>
    <col min="14082" max="14082" width="23" style="3" bestFit="1" customWidth="1"/>
    <col min="14083" max="14336" width="15.88671875" style="3"/>
    <col min="14337" max="14337" width="42.33203125" style="3" bestFit="1" customWidth="1"/>
    <col min="14338" max="14338" width="23" style="3" bestFit="1" customWidth="1"/>
    <col min="14339" max="14592" width="15.88671875" style="3"/>
    <col min="14593" max="14593" width="42.33203125" style="3" bestFit="1" customWidth="1"/>
    <col min="14594" max="14594" width="23" style="3" bestFit="1" customWidth="1"/>
    <col min="14595" max="14848" width="15.88671875" style="3"/>
    <col min="14849" max="14849" width="42.33203125" style="3" bestFit="1" customWidth="1"/>
    <col min="14850" max="14850" width="23" style="3" bestFit="1" customWidth="1"/>
    <col min="14851" max="15104" width="15.88671875" style="3"/>
    <col min="15105" max="15105" width="42.33203125" style="3" bestFit="1" customWidth="1"/>
    <col min="15106" max="15106" width="23" style="3" bestFit="1" customWidth="1"/>
    <col min="15107" max="15360" width="15.88671875" style="3"/>
    <col min="15361" max="15361" width="42.33203125" style="3" bestFit="1" customWidth="1"/>
    <col min="15362" max="15362" width="23" style="3" bestFit="1" customWidth="1"/>
    <col min="15363" max="15616" width="15.88671875" style="3"/>
    <col min="15617" max="15617" width="42.33203125" style="3" bestFit="1" customWidth="1"/>
    <col min="15618" max="15618" width="23" style="3" bestFit="1" customWidth="1"/>
    <col min="15619" max="15872" width="15.88671875" style="3"/>
    <col min="15873" max="15873" width="42.33203125" style="3" bestFit="1" customWidth="1"/>
    <col min="15874" max="15874" width="23" style="3" bestFit="1" customWidth="1"/>
    <col min="15875" max="16128" width="15.88671875" style="3"/>
    <col min="16129" max="16129" width="42.33203125" style="3" bestFit="1" customWidth="1"/>
    <col min="16130" max="16130" width="23" style="3" bestFit="1" customWidth="1"/>
    <col min="16131" max="16384" width="15.88671875" style="3"/>
  </cols>
  <sheetData>
    <row r="1" spans="1:31" ht="15.75" x14ac:dyDescent="0.25">
      <c r="A1" s="113" t="s">
        <v>1</v>
      </c>
      <c r="B1" s="114"/>
      <c r="C1" s="114"/>
      <c r="D1" s="114"/>
      <c r="E1" s="114"/>
      <c r="F1" s="114"/>
      <c r="G1" s="114"/>
      <c r="H1" s="115"/>
      <c r="J1" s="2" t="s">
        <v>2</v>
      </c>
      <c r="AC1" s="3"/>
      <c r="AD1" s="3"/>
      <c r="AE1" s="3"/>
    </row>
    <row r="2" spans="1:31" ht="15.75" x14ac:dyDescent="0.25">
      <c r="A2" s="116" t="s">
        <v>3</v>
      </c>
      <c r="B2" s="117"/>
      <c r="C2" s="117"/>
      <c r="D2" s="117"/>
      <c r="E2" s="117"/>
      <c r="F2" s="117"/>
      <c r="G2" s="117"/>
      <c r="H2" s="118"/>
      <c r="J2" s="2" t="s">
        <v>4</v>
      </c>
      <c r="AC2" s="3"/>
      <c r="AD2" s="3"/>
      <c r="AE2" s="3"/>
    </row>
    <row r="3" spans="1:31" ht="15.75" x14ac:dyDescent="0.2">
      <c r="A3" s="119" t="s">
        <v>137</v>
      </c>
      <c r="B3" s="120"/>
      <c r="C3" s="120"/>
      <c r="D3" s="120"/>
      <c r="E3" s="120"/>
      <c r="F3" s="120"/>
      <c r="G3" s="120"/>
      <c r="H3" s="121"/>
      <c r="J3" s="2" t="s">
        <v>5</v>
      </c>
      <c r="AC3" s="3"/>
      <c r="AD3" s="3"/>
      <c r="AE3" s="3"/>
    </row>
    <row r="4" spans="1:31" ht="15.6" customHeight="1" x14ac:dyDescent="0.3">
      <c r="A4" s="59"/>
      <c r="B4" s="60"/>
      <c r="C4" s="96" t="s">
        <v>139</v>
      </c>
      <c r="D4" s="97"/>
      <c r="E4" s="127" t="s">
        <v>138</v>
      </c>
      <c r="F4" s="128"/>
      <c r="G4" s="128"/>
      <c r="H4" s="129"/>
      <c r="J4" s="2" t="s">
        <v>7</v>
      </c>
      <c r="AC4" s="3"/>
      <c r="AD4" s="3"/>
      <c r="AE4" s="3"/>
    </row>
    <row r="5" spans="1:31" ht="15.6" x14ac:dyDescent="0.3">
      <c r="A5" s="4" t="s">
        <v>6</v>
      </c>
      <c r="B5" s="122"/>
      <c r="C5" s="123"/>
      <c r="D5" s="123"/>
      <c r="E5" s="130"/>
      <c r="F5" s="131"/>
      <c r="G5" s="131"/>
      <c r="H5" s="132"/>
      <c r="J5" s="2" t="s">
        <v>9</v>
      </c>
      <c r="AC5" s="3"/>
      <c r="AD5" s="3"/>
      <c r="AE5" s="3"/>
    </row>
    <row r="6" spans="1:31" ht="15.6" x14ac:dyDescent="0.3">
      <c r="A6" s="4" t="s">
        <v>8</v>
      </c>
      <c r="B6" s="67">
        <v>45474</v>
      </c>
      <c r="C6" s="74"/>
      <c r="D6" s="69"/>
      <c r="E6" s="130"/>
      <c r="F6" s="131"/>
      <c r="G6" s="131"/>
      <c r="H6" s="132"/>
      <c r="J6" s="2" t="s">
        <v>11</v>
      </c>
      <c r="AC6" s="3"/>
      <c r="AD6" s="3"/>
      <c r="AE6" s="3"/>
    </row>
    <row r="7" spans="1:31" ht="15.6" x14ac:dyDescent="0.3">
      <c r="A7" s="4" t="s">
        <v>10</v>
      </c>
      <c r="B7" s="6">
        <f ca="1">H25</f>
        <v>0</v>
      </c>
      <c r="C7" s="5"/>
      <c r="D7" s="5"/>
      <c r="E7" s="130"/>
      <c r="F7" s="131"/>
      <c r="G7" s="131"/>
      <c r="H7" s="132"/>
      <c r="J7" s="2" t="s">
        <v>13</v>
      </c>
      <c r="AC7" s="3"/>
      <c r="AD7" s="3"/>
      <c r="AE7" s="3"/>
    </row>
    <row r="8" spans="1:31" ht="15.6" x14ac:dyDescent="0.3">
      <c r="A8" s="4" t="s">
        <v>12</v>
      </c>
      <c r="B8" s="68"/>
      <c r="C8" s="7"/>
      <c r="D8" s="7"/>
      <c r="E8" s="133"/>
      <c r="F8" s="134"/>
      <c r="G8" s="134"/>
      <c r="H8" s="135"/>
      <c r="J8" s="2" t="s">
        <v>19</v>
      </c>
      <c r="AC8" s="3"/>
      <c r="AD8" s="3"/>
      <c r="AE8" s="3"/>
    </row>
    <row r="9" spans="1:31" ht="60.6" customHeight="1" x14ac:dyDescent="0.3">
      <c r="A9" s="8" t="s">
        <v>14</v>
      </c>
      <c r="B9" s="9" t="s">
        <v>15</v>
      </c>
      <c r="C9" s="9" t="s">
        <v>16</v>
      </c>
      <c r="D9" s="9" t="s">
        <v>17</v>
      </c>
      <c r="E9" s="95" t="s">
        <v>18</v>
      </c>
      <c r="F9" s="77"/>
      <c r="G9" s="94"/>
      <c r="H9" s="78"/>
      <c r="J9" s="2" t="s">
        <v>21</v>
      </c>
      <c r="AC9" s="3"/>
      <c r="AD9" s="3"/>
      <c r="AE9" s="3"/>
    </row>
    <row r="10" spans="1:31" ht="15" customHeight="1" x14ac:dyDescent="0.3">
      <c r="A10" s="10" t="s">
        <v>20</v>
      </c>
      <c r="B10" s="11">
        <f ca="1">Membership!AH101</f>
        <v>0</v>
      </c>
      <c r="C10" s="12">
        <f ca="1">Membership!AI101</f>
        <v>0</v>
      </c>
      <c r="D10" s="124"/>
      <c r="E10" s="124"/>
      <c r="F10" s="77"/>
      <c r="G10" s="94"/>
      <c r="H10" s="78"/>
      <c r="J10" s="2" t="s">
        <v>23</v>
      </c>
      <c r="AC10" s="3"/>
      <c r="AD10" s="3"/>
      <c r="AE10" s="3"/>
    </row>
    <row r="11" spans="1:31" ht="15" customHeight="1" x14ac:dyDescent="0.3">
      <c r="A11" s="10" t="s">
        <v>22</v>
      </c>
      <c r="B11" s="11">
        <f ca="1">Membership!AD101-Membership!AJ101</f>
        <v>0</v>
      </c>
      <c r="C11" s="11">
        <f ca="1">Membership!AE101</f>
        <v>0</v>
      </c>
      <c r="D11" s="125"/>
      <c r="E11" s="125"/>
      <c r="F11" s="77"/>
      <c r="G11" s="94"/>
      <c r="H11" s="78"/>
      <c r="J11" s="2" t="s">
        <v>104</v>
      </c>
      <c r="AC11" s="3"/>
      <c r="AD11" s="3"/>
      <c r="AE11" s="3"/>
    </row>
    <row r="12" spans="1:31" ht="15" customHeight="1" x14ac:dyDescent="0.3">
      <c r="A12" s="10" t="s">
        <v>24</v>
      </c>
      <c r="B12" s="11">
        <f ca="1">Membership!AF101</f>
        <v>0</v>
      </c>
      <c r="C12" s="11">
        <f ca="1">Membership!AG101</f>
        <v>0</v>
      </c>
      <c r="D12" s="125"/>
      <c r="E12" s="125"/>
      <c r="F12" s="77"/>
      <c r="G12" s="94"/>
      <c r="H12" s="78"/>
      <c r="J12" s="2" t="s">
        <v>25</v>
      </c>
      <c r="AC12" s="3"/>
      <c r="AD12" s="3"/>
      <c r="AE12" s="3"/>
    </row>
    <row r="13" spans="1:31" ht="15" customHeight="1" x14ac:dyDescent="0.3">
      <c r="A13" s="10" t="s">
        <v>128</v>
      </c>
      <c r="B13" s="11">
        <f ca="1">Membership!AJ101</f>
        <v>0</v>
      </c>
      <c r="C13" s="11">
        <f ca="1">Membership!AK101</f>
        <v>0</v>
      </c>
      <c r="D13" s="125"/>
      <c r="E13" s="125"/>
      <c r="F13" s="77"/>
      <c r="G13" s="94"/>
      <c r="H13" s="78"/>
      <c r="AC13" s="3"/>
      <c r="AD13" s="3"/>
      <c r="AE13" s="3"/>
    </row>
    <row r="14" spans="1:31" ht="15" customHeight="1" x14ac:dyDescent="0.3">
      <c r="A14" s="10" t="s">
        <v>26</v>
      </c>
      <c r="B14" s="11">
        <f ca="1">Membership!X101</f>
        <v>0</v>
      </c>
      <c r="C14" s="11">
        <f ca="1">Membership!Y101</f>
        <v>0</v>
      </c>
      <c r="D14" s="125"/>
      <c r="E14" s="125"/>
      <c r="F14" s="77"/>
      <c r="G14" s="94"/>
      <c r="H14" s="78"/>
      <c r="J14" s="2" t="s">
        <v>27</v>
      </c>
      <c r="AC14" s="3"/>
      <c r="AD14" s="3"/>
      <c r="AE14" s="3"/>
    </row>
    <row r="15" spans="1:31" ht="15.6" x14ac:dyDescent="0.3">
      <c r="A15" s="10" t="s">
        <v>28</v>
      </c>
      <c r="B15" s="11">
        <f ca="1">Membership!Z101</f>
        <v>0</v>
      </c>
      <c r="C15" s="11">
        <f ca="1">Membership!AA101</f>
        <v>0</v>
      </c>
      <c r="D15" s="126"/>
      <c r="E15" s="125"/>
      <c r="F15" s="72"/>
      <c r="G15" s="94"/>
      <c r="H15" s="73"/>
      <c r="J15" s="2" t="s">
        <v>29</v>
      </c>
      <c r="AC15" s="3"/>
      <c r="AD15" s="3"/>
      <c r="AE15" s="3"/>
    </row>
    <row r="16" spans="1:31" ht="15.6" x14ac:dyDescent="0.3">
      <c r="A16" s="10" t="s">
        <v>30</v>
      </c>
      <c r="B16" s="11">
        <v>0</v>
      </c>
      <c r="C16" s="11">
        <v>0</v>
      </c>
      <c r="D16" s="11">
        <f>'Short Term'!O101</f>
        <v>0</v>
      </c>
      <c r="E16" s="126"/>
      <c r="F16" s="72"/>
      <c r="G16" s="94"/>
      <c r="H16" s="73"/>
      <c r="J16" s="2" t="s">
        <v>31</v>
      </c>
      <c r="AC16" s="3"/>
      <c r="AD16" s="3"/>
      <c r="AE16" s="3"/>
    </row>
    <row r="17" spans="1:31" ht="15.6" x14ac:dyDescent="0.3">
      <c r="A17" s="10" t="s">
        <v>32</v>
      </c>
      <c r="B17" s="11">
        <v>0</v>
      </c>
      <c r="C17" s="11">
        <v>0</v>
      </c>
      <c r="D17" s="11">
        <v>0</v>
      </c>
      <c r="E17" s="11">
        <f>'Life Membership'!Q98</f>
        <v>0</v>
      </c>
      <c r="F17" s="72"/>
      <c r="G17" s="94"/>
      <c r="H17" s="73"/>
      <c r="J17" s="2" t="s">
        <v>33</v>
      </c>
      <c r="AC17" s="3"/>
      <c r="AD17" s="3"/>
      <c r="AE17" s="3"/>
    </row>
    <row r="18" spans="1:31" ht="15.6" x14ac:dyDescent="0.3">
      <c r="A18" s="10" t="s">
        <v>34</v>
      </c>
      <c r="B18" s="13">
        <f ca="1">SUM(B11:B16)</f>
        <v>0</v>
      </c>
      <c r="C18" s="13">
        <f ca="1">SUM(C11:C15)</f>
        <v>0</v>
      </c>
      <c r="D18" s="13">
        <f>SUM(D16)</f>
        <v>0</v>
      </c>
      <c r="E18" s="13">
        <f>E17</f>
        <v>0</v>
      </c>
      <c r="F18" s="72"/>
      <c r="G18" s="94"/>
      <c r="H18" s="73"/>
      <c r="J18" s="2" t="s">
        <v>35</v>
      </c>
      <c r="AC18" s="3"/>
      <c r="AD18" s="3"/>
      <c r="AE18" s="3"/>
    </row>
    <row r="19" spans="1:31" ht="18.75" thickBot="1" x14ac:dyDescent="0.3">
      <c r="A19" s="98" t="s">
        <v>36</v>
      </c>
      <c r="B19" s="99"/>
      <c r="C19" s="99"/>
      <c r="D19" s="99"/>
      <c r="E19" s="99"/>
      <c r="F19" s="99"/>
      <c r="G19" s="99"/>
      <c r="H19" s="100"/>
      <c r="J19" s="2" t="s">
        <v>37</v>
      </c>
      <c r="AC19" s="3"/>
      <c r="AD19" s="3"/>
      <c r="AE19" s="3"/>
    </row>
    <row r="20" spans="1:31" ht="31.5" thickTop="1" thickBot="1" x14ac:dyDescent="0.25">
      <c r="A20" s="14" t="s">
        <v>38</v>
      </c>
      <c r="B20" s="15" t="s">
        <v>39</v>
      </c>
      <c r="C20" s="16" t="s">
        <v>40</v>
      </c>
      <c r="D20" s="15" t="s">
        <v>41</v>
      </c>
      <c r="E20" s="16" t="s">
        <v>42</v>
      </c>
      <c r="F20" s="17" t="s">
        <v>43</v>
      </c>
      <c r="G20" s="17" t="s">
        <v>44</v>
      </c>
      <c r="H20" s="18" t="s">
        <v>45</v>
      </c>
      <c r="J20" s="2" t="s">
        <v>46</v>
      </c>
    </row>
    <row r="21" spans="1:31" ht="16.2" thickTop="1" x14ac:dyDescent="0.3">
      <c r="A21" s="19" t="s">
        <v>47</v>
      </c>
      <c r="B21" s="20">
        <f ca="1">B14*C21</f>
        <v>0</v>
      </c>
      <c r="C21" s="75">
        <v>45</v>
      </c>
      <c r="D21" s="20">
        <f ca="1">C14*E21</f>
        <v>0</v>
      </c>
      <c r="E21" s="75">
        <v>32</v>
      </c>
      <c r="F21" s="101"/>
      <c r="G21" s="104"/>
      <c r="H21" s="21">
        <f ca="1">B21+D21</f>
        <v>0</v>
      </c>
      <c r="J21" s="2" t="s">
        <v>48</v>
      </c>
    </row>
    <row r="22" spans="1:31" ht="15.6" x14ac:dyDescent="0.3">
      <c r="A22" s="22" t="s">
        <v>49</v>
      </c>
      <c r="B22" s="23">
        <f ca="1">B15*C22</f>
        <v>0</v>
      </c>
      <c r="C22" s="76">
        <v>10</v>
      </c>
      <c r="D22" s="23">
        <f ca="1">C15*E22</f>
        <v>0</v>
      </c>
      <c r="E22" s="76">
        <v>10</v>
      </c>
      <c r="F22" s="102"/>
      <c r="G22" s="105"/>
      <c r="H22" s="21">
        <f ca="1">B22+D22</f>
        <v>0</v>
      </c>
      <c r="J22" s="2" t="s">
        <v>50</v>
      </c>
    </row>
    <row r="23" spans="1:31" ht="15.6" x14ac:dyDescent="0.3">
      <c r="A23" s="25" t="s">
        <v>51</v>
      </c>
      <c r="B23" s="20">
        <f ca="1">B10*C23</f>
        <v>0</v>
      </c>
      <c r="C23" s="75">
        <v>68</v>
      </c>
      <c r="D23" s="20">
        <f ca="1">C10*E23</f>
        <v>0</v>
      </c>
      <c r="E23" s="75">
        <v>52</v>
      </c>
      <c r="F23" s="103"/>
      <c r="G23" s="106"/>
      <c r="H23" s="21">
        <f ca="1">B23+D23</f>
        <v>0</v>
      </c>
    </row>
    <row r="24" spans="1:31" ht="16.5" thickBot="1" x14ac:dyDescent="0.3">
      <c r="A24" s="26" t="s">
        <v>30</v>
      </c>
      <c r="B24" s="107"/>
      <c r="C24" s="108"/>
      <c r="D24" s="108"/>
      <c r="E24" s="109"/>
      <c r="F24" s="24">
        <v>15</v>
      </c>
      <c r="G24" s="20">
        <f>D16*15</f>
        <v>0</v>
      </c>
      <c r="H24" s="27">
        <f>G24</f>
        <v>0</v>
      </c>
    </row>
    <row r="25" spans="1:31" ht="16.5" thickBot="1" x14ac:dyDescent="0.3">
      <c r="A25" s="110" t="s">
        <v>52</v>
      </c>
      <c r="B25" s="111"/>
      <c r="C25" s="111"/>
      <c r="D25" s="111"/>
      <c r="E25" s="111"/>
      <c r="F25" s="111"/>
      <c r="G25" s="112"/>
      <c r="H25" s="28">
        <f ca="1">SUM(H21:H24)</f>
        <v>0</v>
      </c>
    </row>
    <row r="26" spans="1:31" ht="15" x14ac:dyDescent="0.2">
      <c r="A26" s="29"/>
      <c r="B26" s="29"/>
      <c r="C26" s="30"/>
      <c r="D26" s="29"/>
      <c r="E26" s="30"/>
      <c r="F26" s="30"/>
      <c r="G26" s="30"/>
      <c r="H26" s="30"/>
    </row>
    <row r="31" spans="1:31" x14ac:dyDescent="0.25">
      <c r="C31" s="31"/>
      <c r="D31" s="31"/>
      <c r="E31" s="31"/>
      <c r="F31" s="31"/>
      <c r="G31" s="31"/>
      <c r="H31" s="31"/>
    </row>
    <row r="32" spans="1:31" x14ac:dyDescent="0.25">
      <c r="C32" s="32"/>
      <c r="D32" s="32"/>
      <c r="E32" s="32"/>
      <c r="F32" s="32"/>
      <c r="G32" s="32"/>
      <c r="H32" s="32"/>
    </row>
    <row r="33" spans="3:8" x14ac:dyDescent="0.25">
      <c r="C33" s="33"/>
      <c r="D33" s="33"/>
      <c r="E33" s="33"/>
      <c r="F33" s="33"/>
      <c r="G33" s="33"/>
      <c r="H33" s="34"/>
    </row>
    <row r="34" spans="3:8" x14ac:dyDescent="0.25">
      <c r="C34" s="33"/>
      <c r="D34" s="33"/>
      <c r="E34" s="33"/>
      <c r="F34" s="33"/>
      <c r="G34" s="33"/>
      <c r="H34" s="34"/>
    </row>
    <row r="35" spans="3:8" x14ac:dyDescent="0.25">
      <c r="C35" s="33"/>
      <c r="D35" s="33"/>
      <c r="E35" s="33"/>
      <c r="F35" s="33"/>
      <c r="G35" s="33"/>
      <c r="H35" s="34"/>
    </row>
    <row r="36" spans="3:8" x14ac:dyDescent="0.25">
      <c r="C36" s="33"/>
      <c r="D36" s="33"/>
      <c r="E36" s="33"/>
      <c r="F36" s="33"/>
      <c r="G36" s="33"/>
      <c r="H36" s="34"/>
    </row>
    <row r="37" spans="3:8" x14ac:dyDescent="0.25">
      <c r="C37" s="35"/>
      <c r="D37" s="35"/>
      <c r="E37" s="35"/>
      <c r="F37" s="35"/>
      <c r="G37" s="35"/>
      <c r="H37" s="34"/>
    </row>
    <row r="38" spans="3:8" ht="15" x14ac:dyDescent="0.25">
      <c r="C38" s="30"/>
      <c r="D38" s="30"/>
      <c r="E38" s="30"/>
      <c r="F38" s="30"/>
      <c r="G38" s="30"/>
      <c r="H38" s="30"/>
    </row>
  </sheetData>
  <mergeCells count="12">
    <mergeCell ref="A1:H1"/>
    <mergeCell ref="A2:H2"/>
    <mergeCell ref="A3:H3"/>
    <mergeCell ref="B5:D5"/>
    <mergeCell ref="D10:D15"/>
    <mergeCell ref="E10:E16"/>
    <mergeCell ref="E4:H8"/>
    <mergeCell ref="A19:H19"/>
    <mergeCell ref="F21:F23"/>
    <mergeCell ref="G21:G23"/>
    <mergeCell ref="B24:E24"/>
    <mergeCell ref="A25:G25"/>
  </mergeCells>
  <dataValidations count="1">
    <dataValidation type="list" allowBlank="1" showInputMessage="1" showErrorMessage="1" sqref="B5:D5 WVJ983046:WVL983046 WLN983046:WLP983046 WBR983046:WBT983046 VRV983046:VRX983046 VHZ983046:VIB983046 UYD983046:UYF983046 UOH983046:UOJ983046 UEL983046:UEN983046 TUP983046:TUR983046 TKT983046:TKV983046 TAX983046:TAZ983046 SRB983046:SRD983046 SHF983046:SHH983046 RXJ983046:RXL983046 RNN983046:RNP983046 RDR983046:RDT983046 QTV983046:QTX983046 QJZ983046:QKB983046 QAD983046:QAF983046 PQH983046:PQJ983046 PGL983046:PGN983046 OWP983046:OWR983046 OMT983046:OMV983046 OCX983046:OCZ983046 NTB983046:NTD983046 NJF983046:NJH983046 MZJ983046:MZL983046 MPN983046:MPP983046 MFR983046:MFT983046 LVV983046:LVX983046 LLZ983046:LMB983046 LCD983046:LCF983046 KSH983046:KSJ983046 KIL983046:KIN983046 JYP983046:JYR983046 JOT983046:JOV983046 JEX983046:JEZ983046 IVB983046:IVD983046 ILF983046:ILH983046 IBJ983046:IBL983046 HRN983046:HRP983046 HHR983046:HHT983046 GXV983046:GXX983046 GNZ983046:GOB983046 GED983046:GEF983046 FUH983046:FUJ983046 FKL983046:FKN983046 FAP983046:FAR983046 EQT983046:EQV983046 EGX983046:EGZ983046 DXB983046:DXD983046 DNF983046:DNH983046 DDJ983046:DDL983046 CTN983046:CTP983046 CJR983046:CJT983046 BZV983046:BZX983046 BPZ983046:BQB983046 BGD983046:BGF983046 AWH983046:AWJ983046 AML983046:AMN983046 ACP983046:ACR983046 ST983046:SV983046 IX983046:IZ983046 B983046:D983046 WVJ917510:WVL917510 WLN917510:WLP917510 WBR917510:WBT917510 VRV917510:VRX917510 VHZ917510:VIB917510 UYD917510:UYF917510 UOH917510:UOJ917510 UEL917510:UEN917510 TUP917510:TUR917510 TKT917510:TKV917510 TAX917510:TAZ917510 SRB917510:SRD917510 SHF917510:SHH917510 RXJ917510:RXL917510 RNN917510:RNP917510 RDR917510:RDT917510 QTV917510:QTX917510 QJZ917510:QKB917510 QAD917510:QAF917510 PQH917510:PQJ917510 PGL917510:PGN917510 OWP917510:OWR917510 OMT917510:OMV917510 OCX917510:OCZ917510 NTB917510:NTD917510 NJF917510:NJH917510 MZJ917510:MZL917510 MPN917510:MPP917510 MFR917510:MFT917510 LVV917510:LVX917510 LLZ917510:LMB917510 LCD917510:LCF917510 KSH917510:KSJ917510 KIL917510:KIN917510 JYP917510:JYR917510 JOT917510:JOV917510 JEX917510:JEZ917510 IVB917510:IVD917510 ILF917510:ILH917510 IBJ917510:IBL917510 HRN917510:HRP917510 HHR917510:HHT917510 GXV917510:GXX917510 GNZ917510:GOB917510 GED917510:GEF917510 FUH917510:FUJ917510 FKL917510:FKN917510 FAP917510:FAR917510 EQT917510:EQV917510 EGX917510:EGZ917510 DXB917510:DXD917510 DNF917510:DNH917510 DDJ917510:DDL917510 CTN917510:CTP917510 CJR917510:CJT917510 BZV917510:BZX917510 BPZ917510:BQB917510 BGD917510:BGF917510 AWH917510:AWJ917510 AML917510:AMN917510 ACP917510:ACR917510 ST917510:SV917510 IX917510:IZ917510 B917510:D917510 WVJ851974:WVL851974 WLN851974:WLP851974 WBR851974:WBT851974 VRV851974:VRX851974 VHZ851974:VIB851974 UYD851974:UYF851974 UOH851974:UOJ851974 UEL851974:UEN851974 TUP851974:TUR851974 TKT851974:TKV851974 TAX851974:TAZ851974 SRB851974:SRD851974 SHF851974:SHH851974 RXJ851974:RXL851974 RNN851974:RNP851974 RDR851974:RDT851974 QTV851974:QTX851974 QJZ851974:QKB851974 QAD851974:QAF851974 PQH851974:PQJ851974 PGL851974:PGN851974 OWP851974:OWR851974 OMT851974:OMV851974 OCX851974:OCZ851974 NTB851974:NTD851974 NJF851974:NJH851974 MZJ851974:MZL851974 MPN851974:MPP851974 MFR851974:MFT851974 LVV851974:LVX851974 LLZ851974:LMB851974 LCD851974:LCF851974 KSH851974:KSJ851974 KIL851974:KIN851974 JYP851974:JYR851974 JOT851974:JOV851974 JEX851974:JEZ851974 IVB851974:IVD851974 ILF851974:ILH851974 IBJ851974:IBL851974 HRN851974:HRP851974 HHR851974:HHT851974 GXV851974:GXX851974 GNZ851974:GOB851974 GED851974:GEF851974 FUH851974:FUJ851974 FKL851974:FKN851974 FAP851974:FAR851974 EQT851974:EQV851974 EGX851974:EGZ851974 DXB851974:DXD851974 DNF851974:DNH851974 DDJ851974:DDL851974 CTN851974:CTP851974 CJR851974:CJT851974 BZV851974:BZX851974 BPZ851974:BQB851974 BGD851974:BGF851974 AWH851974:AWJ851974 AML851974:AMN851974 ACP851974:ACR851974 ST851974:SV851974 IX851974:IZ851974 B851974:D851974 WVJ786438:WVL786438 WLN786438:WLP786438 WBR786438:WBT786438 VRV786438:VRX786438 VHZ786438:VIB786438 UYD786438:UYF786438 UOH786438:UOJ786438 UEL786438:UEN786438 TUP786438:TUR786438 TKT786438:TKV786438 TAX786438:TAZ786438 SRB786438:SRD786438 SHF786438:SHH786438 RXJ786438:RXL786438 RNN786438:RNP786438 RDR786438:RDT786438 QTV786438:QTX786438 QJZ786438:QKB786438 QAD786438:QAF786438 PQH786438:PQJ786438 PGL786438:PGN786438 OWP786438:OWR786438 OMT786438:OMV786438 OCX786438:OCZ786438 NTB786438:NTD786438 NJF786438:NJH786438 MZJ786438:MZL786438 MPN786438:MPP786438 MFR786438:MFT786438 LVV786438:LVX786438 LLZ786438:LMB786438 LCD786438:LCF786438 KSH786438:KSJ786438 KIL786438:KIN786438 JYP786438:JYR786438 JOT786438:JOV786438 JEX786438:JEZ786438 IVB786438:IVD786438 ILF786438:ILH786438 IBJ786438:IBL786438 HRN786438:HRP786438 HHR786438:HHT786438 GXV786438:GXX786438 GNZ786438:GOB786438 GED786438:GEF786438 FUH786438:FUJ786438 FKL786438:FKN786438 FAP786438:FAR786438 EQT786438:EQV786438 EGX786438:EGZ786438 DXB786438:DXD786438 DNF786438:DNH786438 DDJ786438:DDL786438 CTN786438:CTP786438 CJR786438:CJT786438 BZV786438:BZX786438 BPZ786438:BQB786438 BGD786438:BGF786438 AWH786438:AWJ786438 AML786438:AMN786438 ACP786438:ACR786438 ST786438:SV786438 IX786438:IZ786438 B786438:D786438 WVJ720902:WVL720902 WLN720902:WLP720902 WBR720902:WBT720902 VRV720902:VRX720902 VHZ720902:VIB720902 UYD720902:UYF720902 UOH720902:UOJ720902 UEL720902:UEN720902 TUP720902:TUR720902 TKT720902:TKV720902 TAX720902:TAZ720902 SRB720902:SRD720902 SHF720902:SHH720902 RXJ720902:RXL720902 RNN720902:RNP720902 RDR720902:RDT720902 QTV720902:QTX720902 QJZ720902:QKB720902 QAD720902:QAF720902 PQH720902:PQJ720902 PGL720902:PGN720902 OWP720902:OWR720902 OMT720902:OMV720902 OCX720902:OCZ720902 NTB720902:NTD720902 NJF720902:NJH720902 MZJ720902:MZL720902 MPN720902:MPP720902 MFR720902:MFT720902 LVV720902:LVX720902 LLZ720902:LMB720902 LCD720902:LCF720902 KSH720902:KSJ720902 KIL720902:KIN720902 JYP720902:JYR720902 JOT720902:JOV720902 JEX720902:JEZ720902 IVB720902:IVD720902 ILF720902:ILH720902 IBJ720902:IBL720902 HRN720902:HRP720902 HHR720902:HHT720902 GXV720902:GXX720902 GNZ720902:GOB720902 GED720902:GEF720902 FUH720902:FUJ720902 FKL720902:FKN720902 FAP720902:FAR720902 EQT720902:EQV720902 EGX720902:EGZ720902 DXB720902:DXD720902 DNF720902:DNH720902 DDJ720902:DDL720902 CTN720902:CTP720902 CJR720902:CJT720902 BZV720902:BZX720902 BPZ720902:BQB720902 BGD720902:BGF720902 AWH720902:AWJ720902 AML720902:AMN720902 ACP720902:ACR720902 ST720902:SV720902 IX720902:IZ720902 B720902:D720902 WVJ655366:WVL655366 WLN655366:WLP655366 WBR655366:WBT655366 VRV655366:VRX655366 VHZ655366:VIB655366 UYD655366:UYF655366 UOH655366:UOJ655366 UEL655366:UEN655366 TUP655366:TUR655366 TKT655366:TKV655366 TAX655366:TAZ655366 SRB655366:SRD655366 SHF655366:SHH655366 RXJ655366:RXL655366 RNN655366:RNP655366 RDR655366:RDT655366 QTV655366:QTX655366 QJZ655366:QKB655366 QAD655366:QAF655366 PQH655366:PQJ655366 PGL655366:PGN655366 OWP655366:OWR655366 OMT655366:OMV655366 OCX655366:OCZ655366 NTB655366:NTD655366 NJF655366:NJH655366 MZJ655366:MZL655366 MPN655366:MPP655366 MFR655366:MFT655366 LVV655366:LVX655366 LLZ655366:LMB655366 LCD655366:LCF655366 KSH655366:KSJ655366 KIL655366:KIN655366 JYP655366:JYR655366 JOT655366:JOV655366 JEX655366:JEZ655366 IVB655366:IVD655366 ILF655366:ILH655366 IBJ655366:IBL655366 HRN655366:HRP655366 HHR655366:HHT655366 GXV655366:GXX655366 GNZ655366:GOB655366 GED655366:GEF655366 FUH655366:FUJ655366 FKL655366:FKN655366 FAP655366:FAR655366 EQT655366:EQV655366 EGX655366:EGZ655366 DXB655366:DXD655366 DNF655366:DNH655366 DDJ655366:DDL655366 CTN655366:CTP655366 CJR655366:CJT655366 BZV655366:BZX655366 BPZ655366:BQB655366 BGD655366:BGF655366 AWH655366:AWJ655366 AML655366:AMN655366 ACP655366:ACR655366 ST655366:SV655366 IX655366:IZ655366 B655366:D655366 WVJ589830:WVL589830 WLN589830:WLP589830 WBR589830:WBT589830 VRV589830:VRX589830 VHZ589830:VIB589830 UYD589830:UYF589830 UOH589830:UOJ589830 UEL589830:UEN589830 TUP589830:TUR589830 TKT589830:TKV589830 TAX589830:TAZ589830 SRB589830:SRD589830 SHF589830:SHH589830 RXJ589830:RXL589830 RNN589830:RNP589830 RDR589830:RDT589830 QTV589830:QTX589830 QJZ589830:QKB589830 QAD589830:QAF589830 PQH589830:PQJ589830 PGL589830:PGN589830 OWP589830:OWR589830 OMT589830:OMV589830 OCX589830:OCZ589830 NTB589830:NTD589830 NJF589830:NJH589830 MZJ589830:MZL589830 MPN589830:MPP589830 MFR589830:MFT589830 LVV589830:LVX589830 LLZ589830:LMB589830 LCD589830:LCF589830 KSH589830:KSJ589830 KIL589830:KIN589830 JYP589830:JYR589830 JOT589830:JOV589830 JEX589830:JEZ589830 IVB589830:IVD589830 ILF589830:ILH589830 IBJ589830:IBL589830 HRN589830:HRP589830 HHR589830:HHT589830 GXV589830:GXX589830 GNZ589830:GOB589830 GED589830:GEF589830 FUH589830:FUJ589830 FKL589830:FKN589830 FAP589830:FAR589830 EQT589830:EQV589830 EGX589830:EGZ589830 DXB589830:DXD589830 DNF589830:DNH589830 DDJ589830:DDL589830 CTN589830:CTP589830 CJR589830:CJT589830 BZV589830:BZX589830 BPZ589830:BQB589830 BGD589830:BGF589830 AWH589830:AWJ589830 AML589830:AMN589830 ACP589830:ACR589830 ST589830:SV589830 IX589830:IZ589830 B589830:D589830 WVJ524294:WVL524294 WLN524294:WLP524294 WBR524294:WBT524294 VRV524294:VRX524294 VHZ524294:VIB524294 UYD524294:UYF524294 UOH524294:UOJ524294 UEL524294:UEN524294 TUP524294:TUR524294 TKT524294:TKV524294 TAX524294:TAZ524294 SRB524294:SRD524294 SHF524294:SHH524294 RXJ524294:RXL524294 RNN524294:RNP524294 RDR524294:RDT524294 QTV524294:QTX524294 QJZ524294:QKB524294 QAD524294:QAF524294 PQH524294:PQJ524294 PGL524294:PGN524294 OWP524294:OWR524294 OMT524294:OMV524294 OCX524294:OCZ524294 NTB524294:NTD524294 NJF524294:NJH524294 MZJ524294:MZL524294 MPN524294:MPP524294 MFR524294:MFT524294 LVV524294:LVX524294 LLZ524294:LMB524294 LCD524294:LCF524294 KSH524294:KSJ524294 KIL524294:KIN524294 JYP524294:JYR524294 JOT524294:JOV524294 JEX524294:JEZ524294 IVB524294:IVD524294 ILF524294:ILH524294 IBJ524294:IBL524294 HRN524294:HRP524294 HHR524294:HHT524294 GXV524294:GXX524294 GNZ524294:GOB524294 GED524294:GEF524294 FUH524294:FUJ524294 FKL524294:FKN524294 FAP524294:FAR524294 EQT524294:EQV524294 EGX524294:EGZ524294 DXB524294:DXD524294 DNF524294:DNH524294 DDJ524294:DDL524294 CTN524294:CTP524294 CJR524294:CJT524294 BZV524294:BZX524294 BPZ524294:BQB524294 BGD524294:BGF524294 AWH524294:AWJ524294 AML524294:AMN524294 ACP524294:ACR524294 ST524294:SV524294 IX524294:IZ524294 B524294:D524294 WVJ458758:WVL458758 WLN458758:WLP458758 WBR458758:WBT458758 VRV458758:VRX458758 VHZ458758:VIB458758 UYD458758:UYF458758 UOH458758:UOJ458758 UEL458758:UEN458758 TUP458758:TUR458758 TKT458758:TKV458758 TAX458758:TAZ458758 SRB458758:SRD458758 SHF458758:SHH458758 RXJ458758:RXL458758 RNN458758:RNP458758 RDR458758:RDT458758 QTV458758:QTX458758 QJZ458758:QKB458758 QAD458758:QAF458758 PQH458758:PQJ458758 PGL458758:PGN458758 OWP458758:OWR458758 OMT458758:OMV458758 OCX458758:OCZ458758 NTB458758:NTD458758 NJF458758:NJH458758 MZJ458758:MZL458758 MPN458758:MPP458758 MFR458758:MFT458758 LVV458758:LVX458758 LLZ458758:LMB458758 LCD458758:LCF458758 KSH458758:KSJ458758 KIL458758:KIN458758 JYP458758:JYR458758 JOT458758:JOV458758 JEX458758:JEZ458758 IVB458758:IVD458758 ILF458758:ILH458758 IBJ458758:IBL458758 HRN458758:HRP458758 HHR458758:HHT458758 GXV458758:GXX458758 GNZ458758:GOB458758 GED458758:GEF458758 FUH458758:FUJ458758 FKL458758:FKN458758 FAP458758:FAR458758 EQT458758:EQV458758 EGX458758:EGZ458758 DXB458758:DXD458758 DNF458758:DNH458758 DDJ458758:DDL458758 CTN458758:CTP458758 CJR458758:CJT458758 BZV458758:BZX458758 BPZ458758:BQB458758 BGD458758:BGF458758 AWH458758:AWJ458758 AML458758:AMN458758 ACP458758:ACR458758 ST458758:SV458758 IX458758:IZ458758 B458758:D458758 WVJ393222:WVL393222 WLN393222:WLP393222 WBR393222:WBT393222 VRV393222:VRX393222 VHZ393222:VIB393222 UYD393222:UYF393222 UOH393222:UOJ393222 UEL393222:UEN393222 TUP393222:TUR393222 TKT393222:TKV393222 TAX393222:TAZ393222 SRB393222:SRD393222 SHF393222:SHH393222 RXJ393222:RXL393222 RNN393222:RNP393222 RDR393222:RDT393222 QTV393222:QTX393222 QJZ393222:QKB393222 QAD393222:QAF393222 PQH393222:PQJ393222 PGL393222:PGN393222 OWP393222:OWR393222 OMT393222:OMV393222 OCX393222:OCZ393222 NTB393222:NTD393222 NJF393222:NJH393222 MZJ393222:MZL393222 MPN393222:MPP393222 MFR393222:MFT393222 LVV393222:LVX393222 LLZ393222:LMB393222 LCD393222:LCF393222 KSH393222:KSJ393222 KIL393222:KIN393222 JYP393222:JYR393222 JOT393222:JOV393222 JEX393222:JEZ393222 IVB393222:IVD393222 ILF393222:ILH393222 IBJ393222:IBL393222 HRN393222:HRP393222 HHR393222:HHT393222 GXV393222:GXX393222 GNZ393222:GOB393222 GED393222:GEF393222 FUH393222:FUJ393222 FKL393222:FKN393222 FAP393222:FAR393222 EQT393222:EQV393222 EGX393222:EGZ393222 DXB393222:DXD393222 DNF393222:DNH393222 DDJ393222:DDL393222 CTN393222:CTP393222 CJR393222:CJT393222 BZV393222:BZX393222 BPZ393222:BQB393222 BGD393222:BGF393222 AWH393222:AWJ393222 AML393222:AMN393222 ACP393222:ACR393222 ST393222:SV393222 IX393222:IZ393222 B393222:D393222 WVJ327686:WVL327686 WLN327686:WLP327686 WBR327686:WBT327686 VRV327686:VRX327686 VHZ327686:VIB327686 UYD327686:UYF327686 UOH327686:UOJ327686 UEL327686:UEN327686 TUP327686:TUR327686 TKT327686:TKV327686 TAX327686:TAZ327686 SRB327686:SRD327686 SHF327686:SHH327686 RXJ327686:RXL327686 RNN327686:RNP327686 RDR327686:RDT327686 QTV327686:QTX327686 QJZ327686:QKB327686 QAD327686:QAF327686 PQH327686:PQJ327686 PGL327686:PGN327686 OWP327686:OWR327686 OMT327686:OMV327686 OCX327686:OCZ327686 NTB327686:NTD327686 NJF327686:NJH327686 MZJ327686:MZL327686 MPN327686:MPP327686 MFR327686:MFT327686 LVV327686:LVX327686 LLZ327686:LMB327686 LCD327686:LCF327686 KSH327686:KSJ327686 KIL327686:KIN327686 JYP327686:JYR327686 JOT327686:JOV327686 JEX327686:JEZ327686 IVB327686:IVD327686 ILF327686:ILH327686 IBJ327686:IBL327686 HRN327686:HRP327686 HHR327686:HHT327686 GXV327686:GXX327686 GNZ327686:GOB327686 GED327686:GEF327686 FUH327686:FUJ327686 FKL327686:FKN327686 FAP327686:FAR327686 EQT327686:EQV327686 EGX327686:EGZ327686 DXB327686:DXD327686 DNF327686:DNH327686 DDJ327686:DDL327686 CTN327686:CTP327686 CJR327686:CJT327686 BZV327686:BZX327686 BPZ327686:BQB327686 BGD327686:BGF327686 AWH327686:AWJ327686 AML327686:AMN327686 ACP327686:ACR327686 ST327686:SV327686 IX327686:IZ327686 B327686:D327686 WVJ262150:WVL262150 WLN262150:WLP262150 WBR262150:WBT262150 VRV262150:VRX262150 VHZ262150:VIB262150 UYD262150:UYF262150 UOH262150:UOJ262150 UEL262150:UEN262150 TUP262150:TUR262150 TKT262150:TKV262150 TAX262150:TAZ262150 SRB262150:SRD262150 SHF262150:SHH262150 RXJ262150:RXL262150 RNN262150:RNP262150 RDR262150:RDT262150 QTV262150:QTX262150 QJZ262150:QKB262150 QAD262150:QAF262150 PQH262150:PQJ262150 PGL262150:PGN262150 OWP262150:OWR262150 OMT262150:OMV262150 OCX262150:OCZ262150 NTB262150:NTD262150 NJF262150:NJH262150 MZJ262150:MZL262150 MPN262150:MPP262150 MFR262150:MFT262150 LVV262150:LVX262150 LLZ262150:LMB262150 LCD262150:LCF262150 KSH262150:KSJ262150 KIL262150:KIN262150 JYP262150:JYR262150 JOT262150:JOV262150 JEX262150:JEZ262150 IVB262150:IVD262150 ILF262150:ILH262150 IBJ262150:IBL262150 HRN262150:HRP262150 HHR262150:HHT262150 GXV262150:GXX262150 GNZ262150:GOB262150 GED262150:GEF262150 FUH262150:FUJ262150 FKL262150:FKN262150 FAP262150:FAR262150 EQT262150:EQV262150 EGX262150:EGZ262150 DXB262150:DXD262150 DNF262150:DNH262150 DDJ262150:DDL262150 CTN262150:CTP262150 CJR262150:CJT262150 BZV262150:BZX262150 BPZ262150:BQB262150 BGD262150:BGF262150 AWH262150:AWJ262150 AML262150:AMN262150 ACP262150:ACR262150 ST262150:SV262150 IX262150:IZ262150 B262150:D262150 WVJ196614:WVL196614 WLN196614:WLP196614 WBR196614:WBT196614 VRV196614:VRX196614 VHZ196614:VIB196614 UYD196614:UYF196614 UOH196614:UOJ196614 UEL196614:UEN196614 TUP196614:TUR196614 TKT196614:TKV196614 TAX196614:TAZ196614 SRB196614:SRD196614 SHF196614:SHH196614 RXJ196614:RXL196614 RNN196614:RNP196614 RDR196614:RDT196614 QTV196614:QTX196614 QJZ196614:QKB196614 QAD196614:QAF196614 PQH196614:PQJ196614 PGL196614:PGN196614 OWP196614:OWR196614 OMT196614:OMV196614 OCX196614:OCZ196614 NTB196614:NTD196614 NJF196614:NJH196614 MZJ196614:MZL196614 MPN196614:MPP196614 MFR196614:MFT196614 LVV196614:LVX196614 LLZ196614:LMB196614 LCD196614:LCF196614 KSH196614:KSJ196614 KIL196614:KIN196614 JYP196614:JYR196614 JOT196614:JOV196614 JEX196614:JEZ196614 IVB196614:IVD196614 ILF196614:ILH196614 IBJ196614:IBL196614 HRN196614:HRP196614 HHR196614:HHT196614 GXV196614:GXX196614 GNZ196614:GOB196614 GED196614:GEF196614 FUH196614:FUJ196614 FKL196614:FKN196614 FAP196614:FAR196614 EQT196614:EQV196614 EGX196614:EGZ196614 DXB196614:DXD196614 DNF196614:DNH196614 DDJ196614:DDL196614 CTN196614:CTP196614 CJR196614:CJT196614 BZV196614:BZX196614 BPZ196614:BQB196614 BGD196614:BGF196614 AWH196614:AWJ196614 AML196614:AMN196614 ACP196614:ACR196614 ST196614:SV196614 IX196614:IZ196614 B196614:D196614 WVJ131078:WVL131078 WLN131078:WLP131078 WBR131078:WBT131078 VRV131078:VRX131078 VHZ131078:VIB131078 UYD131078:UYF131078 UOH131078:UOJ131078 UEL131078:UEN131078 TUP131078:TUR131078 TKT131078:TKV131078 TAX131078:TAZ131078 SRB131078:SRD131078 SHF131078:SHH131078 RXJ131078:RXL131078 RNN131078:RNP131078 RDR131078:RDT131078 QTV131078:QTX131078 QJZ131078:QKB131078 QAD131078:QAF131078 PQH131078:PQJ131078 PGL131078:PGN131078 OWP131078:OWR131078 OMT131078:OMV131078 OCX131078:OCZ131078 NTB131078:NTD131078 NJF131078:NJH131078 MZJ131078:MZL131078 MPN131078:MPP131078 MFR131078:MFT131078 LVV131078:LVX131078 LLZ131078:LMB131078 LCD131078:LCF131078 KSH131078:KSJ131078 KIL131078:KIN131078 JYP131078:JYR131078 JOT131078:JOV131078 JEX131078:JEZ131078 IVB131078:IVD131078 ILF131078:ILH131078 IBJ131078:IBL131078 HRN131078:HRP131078 HHR131078:HHT131078 GXV131078:GXX131078 GNZ131078:GOB131078 GED131078:GEF131078 FUH131078:FUJ131078 FKL131078:FKN131078 FAP131078:FAR131078 EQT131078:EQV131078 EGX131078:EGZ131078 DXB131078:DXD131078 DNF131078:DNH131078 DDJ131078:DDL131078 CTN131078:CTP131078 CJR131078:CJT131078 BZV131078:BZX131078 BPZ131078:BQB131078 BGD131078:BGF131078 AWH131078:AWJ131078 AML131078:AMN131078 ACP131078:ACR131078 ST131078:SV131078 IX131078:IZ131078 B131078:D131078 WVJ65542:WVL65542 WLN65542:WLP65542 WBR65542:WBT65542 VRV65542:VRX65542 VHZ65542:VIB65542 UYD65542:UYF65542 UOH65542:UOJ65542 UEL65542:UEN65542 TUP65542:TUR65542 TKT65542:TKV65542 TAX65542:TAZ65542 SRB65542:SRD65542 SHF65542:SHH65542 RXJ65542:RXL65542 RNN65542:RNP65542 RDR65542:RDT65542 QTV65542:QTX65542 QJZ65542:QKB65542 QAD65542:QAF65542 PQH65542:PQJ65542 PGL65542:PGN65542 OWP65542:OWR65542 OMT65542:OMV65542 OCX65542:OCZ65542 NTB65542:NTD65542 NJF65542:NJH65542 MZJ65542:MZL65542 MPN65542:MPP65542 MFR65542:MFT65542 LVV65542:LVX65542 LLZ65542:LMB65542 LCD65542:LCF65542 KSH65542:KSJ65542 KIL65542:KIN65542 JYP65542:JYR65542 JOT65542:JOV65542 JEX65542:JEZ65542 IVB65542:IVD65542 ILF65542:ILH65542 IBJ65542:IBL65542 HRN65542:HRP65542 HHR65542:HHT65542 GXV65542:GXX65542 GNZ65542:GOB65542 GED65542:GEF65542 FUH65542:FUJ65542 FKL65542:FKN65542 FAP65542:FAR65542 EQT65542:EQV65542 EGX65542:EGZ65542 DXB65542:DXD65542 DNF65542:DNH65542 DDJ65542:DDL65542 CTN65542:CTP65542 CJR65542:CJT65542 BZV65542:BZX65542 BPZ65542:BQB65542 BGD65542:BGF65542 AWH65542:AWJ65542 AML65542:AMN65542 ACP65542:ACR65542 ST65542:SV65542 IX65542:IZ65542 B65542:D65542 WVJ5:WVL5 WLN5:WLP5 WBR5:WBT5 VRV5:VRX5 VHZ5:VIB5 UYD5:UYF5 UOH5:UOJ5 UEL5:UEN5 TUP5:TUR5 TKT5:TKV5 TAX5:TAZ5 SRB5:SRD5 SHF5:SHH5 RXJ5:RXL5 RNN5:RNP5 RDR5:RDT5 QTV5:QTX5 QJZ5:QKB5 QAD5:QAF5 PQH5:PQJ5 PGL5:PGN5 OWP5:OWR5 OMT5:OMV5 OCX5:OCZ5 NTB5:NTD5 NJF5:NJH5 MZJ5:MZL5 MPN5:MPP5 MFR5:MFT5 LVV5:LVX5 LLZ5:LMB5 LCD5:LCF5 KSH5:KSJ5 KIL5:KIN5 JYP5:JYR5 JOT5:JOV5 JEX5:JEZ5 IVB5:IVD5 ILF5:ILH5 IBJ5:IBL5 HRN5:HRP5 HHR5:HHT5 GXV5:GXX5 GNZ5:GOB5 GED5:GEF5 FUH5:FUJ5 FKL5:FKN5 FAP5:FAR5 EQT5:EQV5 EGX5:EGZ5 DXB5:DXD5 DNF5:DNH5 DDJ5:DDL5 CTN5:CTP5 CJR5:CJT5 BZV5:BZX5 BPZ5:BQB5 BGD5:BGF5 AWH5:AWJ5 AML5:AMN5 ACP5:ACR5 ST5:SV5 IX5:IZ5">
      <formula1>$J$2:$J$22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1"/>
  <sheetViews>
    <sheetView workbookViewId="0">
      <selection activeCell="A4" sqref="A4"/>
    </sheetView>
  </sheetViews>
  <sheetFormatPr defaultColWidth="15.33203125" defaultRowHeight="13.2" x14ac:dyDescent="0.25"/>
  <cols>
    <col min="1" max="1" width="9.5546875" style="46" bestFit="1" customWidth="1"/>
    <col min="2" max="2" width="20.33203125" style="46" bestFit="1" customWidth="1"/>
    <col min="3" max="3" width="10.6640625" style="46" bestFit="1" customWidth="1"/>
    <col min="4" max="4" width="19.33203125" style="46" bestFit="1" customWidth="1"/>
    <col min="5" max="5" width="15.33203125" style="46"/>
    <col min="6" max="6" width="10.33203125" style="46" bestFit="1" customWidth="1"/>
    <col min="7" max="7" width="12.33203125" style="51" bestFit="1" customWidth="1"/>
    <col min="8" max="8" width="12.88671875" style="46" bestFit="1" customWidth="1"/>
    <col min="9" max="9" width="15.33203125" style="52"/>
    <col min="10" max="10" width="22.5546875" style="46" bestFit="1" customWidth="1"/>
    <col min="11" max="11" width="13.6640625" style="46" bestFit="1" customWidth="1"/>
    <col min="12" max="12" width="13.44140625" style="46" bestFit="1" customWidth="1"/>
    <col min="13" max="13" width="13.44140625" style="46" customWidth="1"/>
    <col min="14" max="14" width="13.44140625" style="46" bestFit="1" customWidth="1"/>
    <col min="15" max="15" width="19.44140625" style="46" customWidth="1"/>
    <col min="16" max="16" width="19.6640625" style="40" bestFit="1" customWidth="1"/>
    <col min="17" max="17" width="14" style="40" bestFit="1" customWidth="1"/>
    <col min="18" max="21" width="15.33203125" style="40"/>
    <col min="22" max="22" width="15.33203125" style="53"/>
    <col min="23" max="33" width="15.33203125" style="40"/>
    <col min="34" max="34" width="16.6640625" style="40" bestFit="1" customWidth="1"/>
    <col min="35" max="37" width="16.6640625" style="40" customWidth="1"/>
    <col min="38" max="39" width="11.6640625" style="40" bestFit="1" customWidth="1"/>
    <col min="40" max="40" width="12.33203125" style="40" bestFit="1" customWidth="1"/>
    <col min="41" max="42" width="12.109375" style="40" customWidth="1"/>
    <col min="43" max="43" width="13.33203125" style="40" bestFit="1" customWidth="1"/>
    <col min="44" max="260" width="15.33203125" style="46"/>
    <col min="261" max="261" width="9.5546875" style="46" bestFit="1" customWidth="1"/>
    <col min="262" max="262" width="20.33203125" style="46" bestFit="1" customWidth="1"/>
    <col min="263" max="263" width="10.6640625" style="46" bestFit="1" customWidth="1"/>
    <col min="264" max="264" width="19.33203125" style="46" bestFit="1" customWidth="1"/>
    <col min="265" max="265" width="15.33203125" style="46"/>
    <col min="266" max="266" width="10.33203125" style="46" bestFit="1" customWidth="1"/>
    <col min="267" max="267" width="12.33203125" style="46" bestFit="1" customWidth="1"/>
    <col min="268" max="268" width="12.88671875" style="46" bestFit="1" customWidth="1"/>
    <col min="269" max="269" width="15.33203125" style="46"/>
    <col min="270" max="270" width="22.5546875" style="46" bestFit="1" customWidth="1"/>
    <col min="271" max="271" width="13.6640625" style="46" bestFit="1" customWidth="1"/>
    <col min="272" max="273" width="13.44140625" style="46" bestFit="1" customWidth="1"/>
    <col min="274" max="274" width="10.109375" style="46" bestFit="1" customWidth="1"/>
    <col min="275" max="275" width="19.6640625" style="46" bestFit="1" customWidth="1"/>
    <col min="276" max="276" width="14" style="46" bestFit="1" customWidth="1"/>
    <col min="277" max="292" width="15.33203125" style="46"/>
    <col min="293" max="293" width="16.6640625" style="46" bestFit="1" customWidth="1"/>
    <col min="294" max="294" width="16.6640625" style="46" customWidth="1"/>
    <col min="295" max="296" width="11.6640625" style="46" bestFit="1" customWidth="1"/>
    <col min="297" max="297" width="12.33203125" style="46" bestFit="1" customWidth="1"/>
    <col min="298" max="298" width="12.109375" style="46" customWidth="1"/>
    <col min="299" max="299" width="13.33203125" style="46" bestFit="1" customWidth="1"/>
    <col min="300" max="516" width="15.33203125" style="46"/>
    <col min="517" max="517" width="9.5546875" style="46" bestFit="1" customWidth="1"/>
    <col min="518" max="518" width="20.33203125" style="46" bestFit="1" customWidth="1"/>
    <col min="519" max="519" width="10.6640625" style="46" bestFit="1" customWidth="1"/>
    <col min="520" max="520" width="19.33203125" style="46" bestFit="1" customWidth="1"/>
    <col min="521" max="521" width="15.33203125" style="46"/>
    <col min="522" max="522" width="10.33203125" style="46" bestFit="1" customWidth="1"/>
    <col min="523" max="523" width="12.33203125" style="46" bestFit="1" customWidth="1"/>
    <col min="524" max="524" width="12.88671875" style="46" bestFit="1" customWidth="1"/>
    <col min="525" max="525" width="15.33203125" style="46"/>
    <col min="526" max="526" width="22.5546875" style="46" bestFit="1" customWidth="1"/>
    <col min="527" max="527" width="13.6640625" style="46" bestFit="1" customWidth="1"/>
    <col min="528" max="529" width="13.44140625" style="46" bestFit="1" customWidth="1"/>
    <col min="530" max="530" width="10.109375" style="46" bestFit="1" customWidth="1"/>
    <col min="531" max="531" width="19.6640625" style="46" bestFit="1" customWidth="1"/>
    <col min="532" max="532" width="14" style="46" bestFit="1" customWidth="1"/>
    <col min="533" max="548" width="15.33203125" style="46"/>
    <col min="549" max="549" width="16.6640625" style="46" bestFit="1" customWidth="1"/>
    <col min="550" max="550" width="16.6640625" style="46" customWidth="1"/>
    <col min="551" max="552" width="11.6640625" style="46" bestFit="1" customWidth="1"/>
    <col min="553" max="553" width="12.33203125" style="46" bestFit="1" customWidth="1"/>
    <col min="554" max="554" width="12.109375" style="46" customWidth="1"/>
    <col min="555" max="555" width="13.33203125" style="46" bestFit="1" customWidth="1"/>
    <col min="556" max="772" width="15.33203125" style="46"/>
    <col min="773" max="773" width="9.5546875" style="46" bestFit="1" customWidth="1"/>
    <col min="774" max="774" width="20.33203125" style="46" bestFit="1" customWidth="1"/>
    <col min="775" max="775" width="10.6640625" style="46" bestFit="1" customWidth="1"/>
    <col min="776" max="776" width="19.33203125" style="46" bestFit="1" customWidth="1"/>
    <col min="777" max="777" width="15.33203125" style="46"/>
    <col min="778" max="778" width="10.33203125" style="46" bestFit="1" customWidth="1"/>
    <col min="779" max="779" width="12.33203125" style="46" bestFit="1" customWidth="1"/>
    <col min="780" max="780" width="12.88671875" style="46" bestFit="1" customWidth="1"/>
    <col min="781" max="781" width="15.33203125" style="46"/>
    <col min="782" max="782" width="22.5546875" style="46" bestFit="1" customWidth="1"/>
    <col min="783" max="783" width="13.6640625" style="46" bestFit="1" customWidth="1"/>
    <col min="784" max="785" width="13.44140625" style="46" bestFit="1" customWidth="1"/>
    <col min="786" max="786" width="10.109375" style="46" bestFit="1" customWidth="1"/>
    <col min="787" max="787" width="19.6640625" style="46" bestFit="1" customWidth="1"/>
    <col min="788" max="788" width="14" style="46" bestFit="1" customWidth="1"/>
    <col min="789" max="804" width="15.33203125" style="46"/>
    <col min="805" max="805" width="16.6640625" style="46" bestFit="1" customWidth="1"/>
    <col min="806" max="806" width="16.6640625" style="46" customWidth="1"/>
    <col min="807" max="808" width="11.6640625" style="46" bestFit="1" customWidth="1"/>
    <col min="809" max="809" width="12.33203125" style="46" bestFit="1" customWidth="1"/>
    <col min="810" max="810" width="12.109375" style="46" customWidth="1"/>
    <col min="811" max="811" width="13.33203125" style="46" bestFit="1" customWidth="1"/>
    <col min="812" max="1028" width="15.33203125" style="46"/>
    <col min="1029" max="1029" width="9.5546875" style="46" bestFit="1" customWidth="1"/>
    <col min="1030" max="1030" width="20.33203125" style="46" bestFit="1" customWidth="1"/>
    <col min="1031" max="1031" width="10.6640625" style="46" bestFit="1" customWidth="1"/>
    <col min="1032" max="1032" width="19.33203125" style="46" bestFit="1" customWidth="1"/>
    <col min="1033" max="1033" width="15.33203125" style="46"/>
    <col min="1034" max="1034" width="10.33203125" style="46" bestFit="1" customWidth="1"/>
    <col min="1035" max="1035" width="12.33203125" style="46" bestFit="1" customWidth="1"/>
    <col min="1036" max="1036" width="12.88671875" style="46" bestFit="1" customWidth="1"/>
    <col min="1037" max="1037" width="15.33203125" style="46"/>
    <col min="1038" max="1038" width="22.5546875" style="46" bestFit="1" customWidth="1"/>
    <col min="1039" max="1039" width="13.6640625" style="46" bestFit="1" customWidth="1"/>
    <col min="1040" max="1041" width="13.44140625" style="46" bestFit="1" customWidth="1"/>
    <col min="1042" max="1042" width="10.109375" style="46" bestFit="1" customWidth="1"/>
    <col min="1043" max="1043" width="19.6640625" style="46" bestFit="1" customWidth="1"/>
    <col min="1044" max="1044" width="14" style="46" bestFit="1" customWidth="1"/>
    <col min="1045" max="1060" width="15.33203125" style="46"/>
    <col min="1061" max="1061" width="16.6640625" style="46" bestFit="1" customWidth="1"/>
    <col min="1062" max="1062" width="16.6640625" style="46" customWidth="1"/>
    <col min="1063" max="1064" width="11.6640625" style="46" bestFit="1" customWidth="1"/>
    <col min="1065" max="1065" width="12.33203125" style="46" bestFit="1" customWidth="1"/>
    <col min="1066" max="1066" width="12.109375" style="46" customWidth="1"/>
    <col min="1067" max="1067" width="13.33203125" style="46" bestFit="1" customWidth="1"/>
    <col min="1068" max="1284" width="15.33203125" style="46"/>
    <col min="1285" max="1285" width="9.5546875" style="46" bestFit="1" customWidth="1"/>
    <col min="1286" max="1286" width="20.33203125" style="46" bestFit="1" customWidth="1"/>
    <col min="1287" max="1287" width="10.6640625" style="46" bestFit="1" customWidth="1"/>
    <col min="1288" max="1288" width="19.33203125" style="46" bestFit="1" customWidth="1"/>
    <col min="1289" max="1289" width="15.33203125" style="46"/>
    <col min="1290" max="1290" width="10.33203125" style="46" bestFit="1" customWidth="1"/>
    <col min="1291" max="1291" width="12.33203125" style="46" bestFit="1" customWidth="1"/>
    <col min="1292" max="1292" width="12.88671875" style="46" bestFit="1" customWidth="1"/>
    <col min="1293" max="1293" width="15.33203125" style="46"/>
    <col min="1294" max="1294" width="22.5546875" style="46" bestFit="1" customWidth="1"/>
    <col min="1295" max="1295" width="13.6640625" style="46" bestFit="1" customWidth="1"/>
    <col min="1296" max="1297" width="13.44140625" style="46" bestFit="1" customWidth="1"/>
    <col min="1298" max="1298" width="10.109375" style="46" bestFit="1" customWidth="1"/>
    <col min="1299" max="1299" width="19.6640625" style="46" bestFit="1" customWidth="1"/>
    <col min="1300" max="1300" width="14" style="46" bestFit="1" customWidth="1"/>
    <col min="1301" max="1316" width="15.33203125" style="46"/>
    <col min="1317" max="1317" width="16.6640625" style="46" bestFit="1" customWidth="1"/>
    <col min="1318" max="1318" width="16.6640625" style="46" customWidth="1"/>
    <col min="1319" max="1320" width="11.6640625" style="46" bestFit="1" customWidth="1"/>
    <col min="1321" max="1321" width="12.33203125" style="46" bestFit="1" customWidth="1"/>
    <col min="1322" max="1322" width="12.109375" style="46" customWidth="1"/>
    <col min="1323" max="1323" width="13.33203125" style="46" bestFit="1" customWidth="1"/>
    <col min="1324" max="1540" width="15.33203125" style="46"/>
    <col min="1541" max="1541" width="9.5546875" style="46" bestFit="1" customWidth="1"/>
    <col min="1542" max="1542" width="20.33203125" style="46" bestFit="1" customWidth="1"/>
    <col min="1543" max="1543" width="10.6640625" style="46" bestFit="1" customWidth="1"/>
    <col min="1544" max="1544" width="19.33203125" style="46" bestFit="1" customWidth="1"/>
    <col min="1545" max="1545" width="15.33203125" style="46"/>
    <col min="1546" max="1546" width="10.33203125" style="46" bestFit="1" customWidth="1"/>
    <col min="1547" max="1547" width="12.33203125" style="46" bestFit="1" customWidth="1"/>
    <col min="1548" max="1548" width="12.88671875" style="46" bestFit="1" customWidth="1"/>
    <col min="1549" max="1549" width="15.33203125" style="46"/>
    <col min="1550" max="1550" width="22.5546875" style="46" bestFit="1" customWidth="1"/>
    <col min="1551" max="1551" width="13.6640625" style="46" bestFit="1" customWidth="1"/>
    <col min="1552" max="1553" width="13.44140625" style="46" bestFit="1" customWidth="1"/>
    <col min="1554" max="1554" width="10.109375" style="46" bestFit="1" customWidth="1"/>
    <col min="1555" max="1555" width="19.6640625" style="46" bestFit="1" customWidth="1"/>
    <col min="1556" max="1556" width="14" style="46" bestFit="1" customWidth="1"/>
    <col min="1557" max="1572" width="15.33203125" style="46"/>
    <col min="1573" max="1573" width="16.6640625" style="46" bestFit="1" customWidth="1"/>
    <col min="1574" max="1574" width="16.6640625" style="46" customWidth="1"/>
    <col min="1575" max="1576" width="11.6640625" style="46" bestFit="1" customWidth="1"/>
    <col min="1577" max="1577" width="12.33203125" style="46" bestFit="1" customWidth="1"/>
    <col min="1578" max="1578" width="12.109375" style="46" customWidth="1"/>
    <col min="1579" max="1579" width="13.33203125" style="46" bestFit="1" customWidth="1"/>
    <col min="1580" max="1796" width="15.33203125" style="46"/>
    <col min="1797" max="1797" width="9.5546875" style="46" bestFit="1" customWidth="1"/>
    <col min="1798" max="1798" width="20.33203125" style="46" bestFit="1" customWidth="1"/>
    <col min="1799" max="1799" width="10.6640625" style="46" bestFit="1" customWidth="1"/>
    <col min="1800" max="1800" width="19.33203125" style="46" bestFit="1" customWidth="1"/>
    <col min="1801" max="1801" width="15.33203125" style="46"/>
    <col min="1802" max="1802" width="10.33203125" style="46" bestFit="1" customWidth="1"/>
    <col min="1803" max="1803" width="12.33203125" style="46" bestFit="1" customWidth="1"/>
    <col min="1804" max="1804" width="12.88671875" style="46" bestFit="1" customWidth="1"/>
    <col min="1805" max="1805" width="15.33203125" style="46"/>
    <col min="1806" max="1806" width="22.5546875" style="46" bestFit="1" customWidth="1"/>
    <col min="1807" max="1807" width="13.6640625" style="46" bestFit="1" customWidth="1"/>
    <col min="1808" max="1809" width="13.44140625" style="46" bestFit="1" customWidth="1"/>
    <col min="1810" max="1810" width="10.109375" style="46" bestFit="1" customWidth="1"/>
    <col min="1811" max="1811" width="19.6640625" style="46" bestFit="1" customWidth="1"/>
    <col min="1812" max="1812" width="14" style="46" bestFit="1" customWidth="1"/>
    <col min="1813" max="1828" width="15.33203125" style="46"/>
    <col min="1829" max="1829" width="16.6640625" style="46" bestFit="1" customWidth="1"/>
    <col min="1830" max="1830" width="16.6640625" style="46" customWidth="1"/>
    <col min="1831" max="1832" width="11.6640625" style="46" bestFit="1" customWidth="1"/>
    <col min="1833" max="1833" width="12.33203125" style="46" bestFit="1" customWidth="1"/>
    <col min="1834" max="1834" width="12.109375" style="46" customWidth="1"/>
    <col min="1835" max="1835" width="13.33203125" style="46" bestFit="1" customWidth="1"/>
    <col min="1836" max="2052" width="15.33203125" style="46"/>
    <col min="2053" max="2053" width="9.5546875" style="46" bestFit="1" customWidth="1"/>
    <col min="2054" max="2054" width="20.33203125" style="46" bestFit="1" customWidth="1"/>
    <col min="2055" max="2055" width="10.6640625" style="46" bestFit="1" customWidth="1"/>
    <col min="2056" max="2056" width="19.33203125" style="46" bestFit="1" customWidth="1"/>
    <col min="2057" max="2057" width="15.33203125" style="46"/>
    <col min="2058" max="2058" width="10.33203125" style="46" bestFit="1" customWidth="1"/>
    <col min="2059" max="2059" width="12.33203125" style="46" bestFit="1" customWidth="1"/>
    <col min="2060" max="2060" width="12.88671875" style="46" bestFit="1" customWidth="1"/>
    <col min="2061" max="2061" width="15.33203125" style="46"/>
    <col min="2062" max="2062" width="22.5546875" style="46" bestFit="1" customWidth="1"/>
    <col min="2063" max="2063" width="13.6640625" style="46" bestFit="1" customWidth="1"/>
    <col min="2064" max="2065" width="13.44140625" style="46" bestFit="1" customWidth="1"/>
    <col min="2066" max="2066" width="10.109375" style="46" bestFit="1" customWidth="1"/>
    <col min="2067" max="2067" width="19.6640625" style="46" bestFit="1" customWidth="1"/>
    <col min="2068" max="2068" width="14" style="46" bestFit="1" customWidth="1"/>
    <col min="2069" max="2084" width="15.33203125" style="46"/>
    <col min="2085" max="2085" width="16.6640625" style="46" bestFit="1" customWidth="1"/>
    <col min="2086" max="2086" width="16.6640625" style="46" customWidth="1"/>
    <col min="2087" max="2088" width="11.6640625" style="46" bestFit="1" customWidth="1"/>
    <col min="2089" max="2089" width="12.33203125" style="46" bestFit="1" customWidth="1"/>
    <col min="2090" max="2090" width="12.109375" style="46" customWidth="1"/>
    <col min="2091" max="2091" width="13.33203125" style="46" bestFit="1" customWidth="1"/>
    <col min="2092" max="2308" width="15.33203125" style="46"/>
    <col min="2309" max="2309" width="9.5546875" style="46" bestFit="1" customWidth="1"/>
    <col min="2310" max="2310" width="20.33203125" style="46" bestFit="1" customWidth="1"/>
    <col min="2311" max="2311" width="10.6640625" style="46" bestFit="1" customWidth="1"/>
    <col min="2312" max="2312" width="19.33203125" style="46" bestFit="1" customWidth="1"/>
    <col min="2313" max="2313" width="15.33203125" style="46"/>
    <col min="2314" max="2314" width="10.33203125" style="46" bestFit="1" customWidth="1"/>
    <col min="2315" max="2315" width="12.33203125" style="46" bestFit="1" customWidth="1"/>
    <col min="2316" max="2316" width="12.88671875" style="46" bestFit="1" customWidth="1"/>
    <col min="2317" max="2317" width="15.33203125" style="46"/>
    <col min="2318" max="2318" width="22.5546875" style="46" bestFit="1" customWidth="1"/>
    <col min="2319" max="2319" width="13.6640625" style="46" bestFit="1" customWidth="1"/>
    <col min="2320" max="2321" width="13.44140625" style="46" bestFit="1" customWidth="1"/>
    <col min="2322" max="2322" width="10.109375" style="46" bestFit="1" customWidth="1"/>
    <col min="2323" max="2323" width="19.6640625" style="46" bestFit="1" customWidth="1"/>
    <col min="2324" max="2324" width="14" style="46" bestFit="1" customWidth="1"/>
    <col min="2325" max="2340" width="15.33203125" style="46"/>
    <col min="2341" max="2341" width="16.6640625" style="46" bestFit="1" customWidth="1"/>
    <col min="2342" max="2342" width="16.6640625" style="46" customWidth="1"/>
    <col min="2343" max="2344" width="11.6640625" style="46" bestFit="1" customWidth="1"/>
    <col min="2345" max="2345" width="12.33203125" style="46" bestFit="1" customWidth="1"/>
    <col min="2346" max="2346" width="12.109375" style="46" customWidth="1"/>
    <col min="2347" max="2347" width="13.33203125" style="46" bestFit="1" customWidth="1"/>
    <col min="2348" max="2564" width="15.33203125" style="46"/>
    <col min="2565" max="2565" width="9.5546875" style="46" bestFit="1" customWidth="1"/>
    <col min="2566" max="2566" width="20.33203125" style="46" bestFit="1" customWidth="1"/>
    <col min="2567" max="2567" width="10.6640625" style="46" bestFit="1" customWidth="1"/>
    <col min="2568" max="2568" width="19.33203125" style="46" bestFit="1" customWidth="1"/>
    <col min="2569" max="2569" width="15.33203125" style="46"/>
    <col min="2570" max="2570" width="10.33203125" style="46" bestFit="1" customWidth="1"/>
    <col min="2571" max="2571" width="12.33203125" style="46" bestFit="1" customWidth="1"/>
    <col min="2572" max="2572" width="12.88671875" style="46" bestFit="1" customWidth="1"/>
    <col min="2573" max="2573" width="15.33203125" style="46"/>
    <col min="2574" max="2574" width="22.5546875" style="46" bestFit="1" customWidth="1"/>
    <col min="2575" max="2575" width="13.6640625" style="46" bestFit="1" customWidth="1"/>
    <col min="2576" max="2577" width="13.44140625" style="46" bestFit="1" customWidth="1"/>
    <col min="2578" max="2578" width="10.109375" style="46" bestFit="1" customWidth="1"/>
    <col min="2579" max="2579" width="19.6640625" style="46" bestFit="1" customWidth="1"/>
    <col min="2580" max="2580" width="14" style="46" bestFit="1" customWidth="1"/>
    <col min="2581" max="2596" width="15.33203125" style="46"/>
    <col min="2597" max="2597" width="16.6640625" style="46" bestFit="1" customWidth="1"/>
    <col min="2598" max="2598" width="16.6640625" style="46" customWidth="1"/>
    <col min="2599" max="2600" width="11.6640625" style="46" bestFit="1" customWidth="1"/>
    <col min="2601" max="2601" width="12.33203125" style="46" bestFit="1" customWidth="1"/>
    <col min="2602" max="2602" width="12.109375" style="46" customWidth="1"/>
    <col min="2603" max="2603" width="13.33203125" style="46" bestFit="1" customWidth="1"/>
    <col min="2604" max="2820" width="15.33203125" style="46"/>
    <col min="2821" max="2821" width="9.5546875" style="46" bestFit="1" customWidth="1"/>
    <col min="2822" max="2822" width="20.33203125" style="46" bestFit="1" customWidth="1"/>
    <col min="2823" max="2823" width="10.6640625" style="46" bestFit="1" customWidth="1"/>
    <col min="2824" max="2824" width="19.33203125" style="46" bestFit="1" customWidth="1"/>
    <col min="2825" max="2825" width="15.33203125" style="46"/>
    <col min="2826" max="2826" width="10.33203125" style="46" bestFit="1" customWidth="1"/>
    <col min="2827" max="2827" width="12.33203125" style="46" bestFit="1" customWidth="1"/>
    <col min="2828" max="2828" width="12.88671875" style="46" bestFit="1" customWidth="1"/>
    <col min="2829" max="2829" width="15.33203125" style="46"/>
    <col min="2830" max="2830" width="22.5546875" style="46" bestFit="1" customWidth="1"/>
    <col min="2831" max="2831" width="13.6640625" style="46" bestFit="1" customWidth="1"/>
    <col min="2832" max="2833" width="13.44140625" style="46" bestFit="1" customWidth="1"/>
    <col min="2834" max="2834" width="10.109375" style="46" bestFit="1" customWidth="1"/>
    <col min="2835" max="2835" width="19.6640625" style="46" bestFit="1" customWidth="1"/>
    <col min="2836" max="2836" width="14" style="46" bestFit="1" customWidth="1"/>
    <col min="2837" max="2852" width="15.33203125" style="46"/>
    <col min="2853" max="2853" width="16.6640625" style="46" bestFit="1" customWidth="1"/>
    <col min="2854" max="2854" width="16.6640625" style="46" customWidth="1"/>
    <col min="2855" max="2856" width="11.6640625" style="46" bestFit="1" customWidth="1"/>
    <col min="2857" max="2857" width="12.33203125" style="46" bestFit="1" customWidth="1"/>
    <col min="2858" max="2858" width="12.109375" style="46" customWidth="1"/>
    <col min="2859" max="2859" width="13.33203125" style="46" bestFit="1" customWidth="1"/>
    <col min="2860" max="3076" width="15.33203125" style="46"/>
    <col min="3077" max="3077" width="9.5546875" style="46" bestFit="1" customWidth="1"/>
    <col min="3078" max="3078" width="20.33203125" style="46" bestFit="1" customWidth="1"/>
    <col min="3079" max="3079" width="10.6640625" style="46" bestFit="1" customWidth="1"/>
    <col min="3080" max="3080" width="19.33203125" style="46" bestFit="1" customWidth="1"/>
    <col min="3081" max="3081" width="15.33203125" style="46"/>
    <col min="3082" max="3082" width="10.33203125" style="46" bestFit="1" customWidth="1"/>
    <col min="3083" max="3083" width="12.33203125" style="46" bestFit="1" customWidth="1"/>
    <col min="3084" max="3084" width="12.88671875" style="46" bestFit="1" customWidth="1"/>
    <col min="3085" max="3085" width="15.33203125" style="46"/>
    <col min="3086" max="3086" width="22.5546875" style="46" bestFit="1" customWidth="1"/>
    <col min="3087" max="3087" width="13.6640625" style="46" bestFit="1" customWidth="1"/>
    <col min="3088" max="3089" width="13.44140625" style="46" bestFit="1" customWidth="1"/>
    <col min="3090" max="3090" width="10.109375" style="46" bestFit="1" customWidth="1"/>
    <col min="3091" max="3091" width="19.6640625" style="46" bestFit="1" customWidth="1"/>
    <col min="3092" max="3092" width="14" style="46" bestFit="1" customWidth="1"/>
    <col min="3093" max="3108" width="15.33203125" style="46"/>
    <col min="3109" max="3109" width="16.6640625" style="46" bestFit="1" customWidth="1"/>
    <col min="3110" max="3110" width="16.6640625" style="46" customWidth="1"/>
    <col min="3111" max="3112" width="11.6640625" style="46" bestFit="1" customWidth="1"/>
    <col min="3113" max="3113" width="12.33203125" style="46" bestFit="1" customWidth="1"/>
    <col min="3114" max="3114" width="12.109375" style="46" customWidth="1"/>
    <col min="3115" max="3115" width="13.33203125" style="46" bestFit="1" customWidth="1"/>
    <col min="3116" max="3332" width="15.33203125" style="46"/>
    <col min="3333" max="3333" width="9.5546875" style="46" bestFit="1" customWidth="1"/>
    <col min="3334" max="3334" width="20.33203125" style="46" bestFit="1" customWidth="1"/>
    <col min="3335" max="3335" width="10.6640625" style="46" bestFit="1" customWidth="1"/>
    <col min="3336" max="3336" width="19.33203125" style="46" bestFit="1" customWidth="1"/>
    <col min="3337" max="3337" width="15.33203125" style="46"/>
    <col min="3338" max="3338" width="10.33203125" style="46" bestFit="1" customWidth="1"/>
    <col min="3339" max="3339" width="12.33203125" style="46" bestFit="1" customWidth="1"/>
    <col min="3340" max="3340" width="12.88671875" style="46" bestFit="1" customWidth="1"/>
    <col min="3341" max="3341" width="15.33203125" style="46"/>
    <col min="3342" max="3342" width="22.5546875" style="46" bestFit="1" customWidth="1"/>
    <col min="3343" max="3343" width="13.6640625" style="46" bestFit="1" customWidth="1"/>
    <col min="3344" max="3345" width="13.44140625" style="46" bestFit="1" customWidth="1"/>
    <col min="3346" max="3346" width="10.109375" style="46" bestFit="1" customWidth="1"/>
    <col min="3347" max="3347" width="19.6640625" style="46" bestFit="1" customWidth="1"/>
    <col min="3348" max="3348" width="14" style="46" bestFit="1" customWidth="1"/>
    <col min="3349" max="3364" width="15.33203125" style="46"/>
    <col min="3365" max="3365" width="16.6640625" style="46" bestFit="1" customWidth="1"/>
    <col min="3366" max="3366" width="16.6640625" style="46" customWidth="1"/>
    <col min="3367" max="3368" width="11.6640625" style="46" bestFit="1" customWidth="1"/>
    <col min="3369" max="3369" width="12.33203125" style="46" bestFit="1" customWidth="1"/>
    <col min="3370" max="3370" width="12.109375" style="46" customWidth="1"/>
    <col min="3371" max="3371" width="13.33203125" style="46" bestFit="1" customWidth="1"/>
    <col min="3372" max="3588" width="15.33203125" style="46"/>
    <col min="3589" max="3589" width="9.5546875" style="46" bestFit="1" customWidth="1"/>
    <col min="3590" max="3590" width="20.33203125" style="46" bestFit="1" customWidth="1"/>
    <col min="3591" max="3591" width="10.6640625" style="46" bestFit="1" customWidth="1"/>
    <col min="3592" max="3592" width="19.33203125" style="46" bestFit="1" customWidth="1"/>
    <col min="3593" max="3593" width="15.33203125" style="46"/>
    <col min="3594" max="3594" width="10.33203125" style="46" bestFit="1" customWidth="1"/>
    <col min="3595" max="3595" width="12.33203125" style="46" bestFit="1" customWidth="1"/>
    <col min="3596" max="3596" width="12.88671875" style="46" bestFit="1" customWidth="1"/>
    <col min="3597" max="3597" width="15.33203125" style="46"/>
    <col min="3598" max="3598" width="22.5546875" style="46" bestFit="1" customWidth="1"/>
    <col min="3599" max="3599" width="13.6640625" style="46" bestFit="1" customWidth="1"/>
    <col min="3600" max="3601" width="13.44140625" style="46" bestFit="1" customWidth="1"/>
    <col min="3602" max="3602" width="10.109375" style="46" bestFit="1" customWidth="1"/>
    <col min="3603" max="3603" width="19.6640625" style="46" bestFit="1" customWidth="1"/>
    <col min="3604" max="3604" width="14" style="46" bestFit="1" customWidth="1"/>
    <col min="3605" max="3620" width="15.33203125" style="46"/>
    <col min="3621" max="3621" width="16.6640625" style="46" bestFit="1" customWidth="1"/>
    <col min="3622" max="3622" width="16.6640625" style="46" customWidth="1"/>
    <col min="3623" max="3624" width="11.6640625" style="46" bestFit="1" customWidth="1"/>
    <col min="3625" max="3625" width="12.33203125" style="46" bestFit="1" customWidth="1"/>
    <col min="3626" max="3626" width="12.109375" style="46" customWidth="1"/>
    <col min="3627" max="3627" width="13.33203125" style="46" bestFit="1" customWidth="1"/>
    <col min="3628" max="3844" width="15.33203125" style="46"/>
    <col min="3845" max="3845" width="9.5546875" style="46" bestFit="1" customWidth="1"/>
    <col min="3846" max="3846" width="20.33203125" style="46" bestFit="1" customWidth="1"/>
    <col min="3847" max="3847" width="10.6640625" style="46" bestFit="1" customWidth="1"/>
    <col min="3848" max="3848" width="19.33203125" style="46" bestFit="1" customWidth="1"/>
    <col min="3849" max="3849" width="15.33203125" style="46"/>
    <col min="3850" max="3850" width="10.33203125" style="46" bestFit="1" customWidth="1"/>
    <col min="3851" max="3851" width="12.33203125" style="46" bestFit="1" customWidth="1"/>
    <col min="3852" max="3852" width="12.88671875" style="46" bestFit="1" customWidth="1"/>
    <col min="3853" max="3853" width="15.33203125" style="46"/>
    <col min="3854" max="3854" width="22.5546875" style="46" bestFit="1" customWidth="1"/>
    <col min="3855" max="3855" width="13.6640625" style="46" bestFit="1" customWidth="1"/>
    <col min="3856" max="3857" width="13.44140625" style="46" bestFit="1" customWidth="1"/>
    <col min="3858" max="3858" width="10.109375" style="46" bestFit="1" customWidth="1"/>
    <col min="3859" max="3859" width="19.6640625" style="46" bestFit="1" customWidth="1"/>
    <col min="3860" max="3860" width="14" style="46" bestFit="1" customWidth="1"/>
    <col min="3861" max="3876" width="15.33203125" style="46"/>
    <col min="3877" max="3877" width="16.6640625" style="46" bestFit="1" customWidth="1"/>
    <col min="3878" max="3878" width="16.6640625" style="46" customWidth="1"/>
    <col min="3879" max="3880" width="11.6640625" style="46" bestFit="1" customWidth="1"/>
    <col min="3881" max="3881" width="12.33203125" style="46" bestFit="1" customWidth="1"/>
    <col min="3882" max="3882" width="12.109375" style="46" customWidth="1"/>
    <col min="3883" max="3883" width="13.33203125" style="46" bestFit="1" customWidth="1"/>
    <col min="3884" max="4100" width="15.33203125" style="46"/>
    <col min="4101" max="4101" width="9.5546875" style="46" bestFit="1" customWidth="1"/>
    <col min="4102" max="4102" width="20.33203125" style="46" bestFit="1" customWidth="1"/>
    <col min="4103" max="4103" width="10.6640625" style="46" bestFit="1" customWidth="1"/>
    <col min="4104" max="4104" width="19.33203125" style="46" bestFit="1" customWidth="1"/>
    <col min="4105" max="4105" width="15.33203125" style="46"/>
    <col min="4106" max="4106" width="10.33203125" style="46" bestFit="1" customWidth="1"/>
    <col min="4107" max="4107" width="12.33203125" style="46" bestFit="1" customWidth="1"/>
    <col min="4108" max="4108" width="12.88671875" style="46" bestFit="1" customWidth="1"/>
    <col min="4109" max="4109" width="15.33203125" style="46"/>
    <col min="4110" max="4110" width="22.5546875" style="46" bestFit="1" customWidth="1"/>
    <col min="4111" max="4111" width="13.6640625" style="46" bestFit="1" customWidth="1"/>
    <col min="4112" max="4113" width="13.44140625" style="46" bestFit="1" customWidth="1"/>
    <col min="4114" max="4114" width="10.109375" style="46" bestFit="1" customWidth="1"/>
    <col min="4115" max="4115" width="19.6640625" style="46" bestFit="1" customWidth="1"/>
    <col min="4116" max="4116" width="14" style="46" bestFit="1" customWidth="1"/>
    <col min="4117" max="4132" width="15.33203125" style="46"/>
    <col min="4133" max="4133" width="16.6640625" style="46" bestFit="1" customWidth="1"/>
    <col min="4134" max="4134" width="16.6640625" style="46" customWidth="1"/>
    <col min="4135" max="4136" width="11.6640625" style="46" bestFit="1" customWidth="1"/>
    <col min="4137" max="4137" width="12.33203125" style="46" bestFit="1" customWidth="1"/>
    <col min="4138" max="4138" width="12.109375" style="46" customWidth="1"/>
    <col min="4139" max="4139" width="13.33203125" style="46" bestFit="1" customWidth="1"/>
    <col min="4140" max="4356" width="15.33203125" style="46"/>
    <col min="4357" max="4357" width="9.5546875" style="46" bestFit="1" customWidth="1"/>
    <col min="4358" max="4358" width="20.33203125" style="46" bestFit="1" customWidth="1"/>
    <col min="4359" max="4359" width="10.6640625" style="46" bestFit="1" customWidth="1"/>
    <col min="4360" max="4360" width="19.33203125" style="46" bestFit="1" customWidth="1"/>
    <col min="4361" max="4361" width="15.33203125" style="46"/>
    <col min="4362" max="4362" width="10.33203125" style="46" bestFit="1" customWidth="1"/>
    <col min="4363" max="4363" width="12.33203125" style="46" bestFit="1" customWidth="1"/>
    <col min="4364" max="4364" width="12.88671875" style="46" bestFit="1" customWidth="1"/>
    <col min="4365" max="4365" width="15.33203125" style="46"/>
    <col min="4366" max="4366" width="22.5546875" style="46" bestFit="1" customWidth="1"/>
    <col min="4367" max="4367" width="13.6640625" style="46" bestFit="1" customWidth="1"/>
    <col min="4368" max="4369" width="13.44140625" style="46" bestFit="1" customWidth="1"/>
    <col min="4370" max="4370" width="10.109375" style="46" bestFit="1" customWidth="1"/>
    <col min="4371" max="4371" width="19.6640625" style="46" bestFit="1" customWidth="1"/>
    <col min="4372" max="4372" width="14" style="46" bestFit="1" customWidth="1"/>
    <col min="4373" max="4388" width="15.33203125" style="46"/>
    <col min="4389" max="4389" width="16.6640625" style="46" bestFit="1" customWidth="1"/>
    <col min="4390" max="4390" width="16.6640625" style="46" customWidth="1"/>
    <col min="4391" max="4392" width="11.6640625" style="46" bestFit="1" customWidth="1"/>
    <col min="4393" max="4393" width="12.33203125" style="46" bestFit="1" customWidth="1"/>
    <col min="4394" max="4394" width="12.109375" style="46" customWidth="1"/>
    <col min="4395" max="4395" width="13.33203125" style="46" bestFit="1" customWidth="1"/>
    <col min="4396" max="4612" width="15.33203125" style="46"/>
    <col min="4613" max="4613" width="9.5546875" style="46" bestFit="1" customWidth="1"/>
    <col min="4614" max="4614" width="20.33203125" style="46" bestFit="1" customWidth="1"/>
    <col min="4615" max="4615" width="10.6640625" style="46" bestFit="1" customWidth="1"/>
    <col min="4616" max="4616" width="19.33203125" style="46" bestFit="1" customWidth="1"/>
    <col min="4617" max="4617" width="15.33203125" style="46"/>
    <col min="4618" max="4618" width="10.33203125" style="46" bestFit="1" customWidth="1"/>
    <col min="4619" max="4619" width="12.33203125" style="46" bestFit="1" customWidth="1"/>
    <col min="4620" max="4620" width="12.88671875" style="46" bestFit="1" customWidth="1"/>
    <col min="4621" max="4621" width="15.33203125" style="46"/>
    <col min="4622" max="4622" width="22.5546875" style="46" bestFit="1" customWidth="1"/>
    <col min="4623" max="4623" width="13.6640625" style="46" bestFit="1" customWidth="1"/>
    <col min="4624" max="4625" width="13.44140625" style="46" bestFit="1" customWidth="1"/>
    <col min="4626" max="4626" width="10.109375" style="46" bestFit="1" customWidth="1"/>
    <col min="4627" max="4627" width="19.6640625" style="46" bestFit="1" customWidth="1"/>
    <col min="4628" max="4628" width="14" style="46" bestFit="1" customWidth="1"/>
    <col min="4629" max="4644" width="15.33203125" style="46"/>
    <col min="4645" max="4645" width="16.6640625" style="46" bestFit="1" customWidth="1"/>
    <col min="4646" max="4646" width="16.6640625" style="46" customWidth="1"/>
    <col min="4647" max="4648" width="11.6640625" style="46" bestFit="1" customWidth="1"/>
    <col min="4649" max="4649" width="12.33203125" style="46" bestFit="1" customWidth="1"/>
    <col min="4650" max="4650" width="12.109375" style="46" customWidth="1"/>
    <col min="4651" max="4651" width="13.33203125" style="46" bestFit="1" customWidth="1"/>
    <col min="4652" max="4868" width="15.33203125" style="46"/>
    <col min="4869" max="4869" width="9.5546875" style="46" bestFit="1" customWidth="1"/>
    <col min="4870" max="4870" width="20.33203125" style="46" bestFit="1" customWidth="1"/>
    <col min="4871" max="4871" width="10.6640625" style="46" bestFit="1" customWidth="1"/>
    <col min="4872" max="4872" width="19.33203125" style="46" bestFit="1" customWidth="1"/>
    <col min="4873" max="4873" width="15.33203125" style="46"/>
    <col min="4874" max="4874" width="10.33203125" style="46" bestFit="1" customWidth="1"/>
    <col min="4875" max="4875" width="12.33203125" style="46" bestFit="1" customWidth="1"/>
    <col min="4876" max="4876" width="12.88671875" style="46" bestFit="1" customWidth="1"/>
    <col min="4877" max="4877" width="15.33203125" style="46"/>
    <col min="4878" max="4878" width="22.5546875" style="46" bestFit="1" customWidth="1"/>
    <col min="4879" max="4879" width="13.6640625" style="46" bestFit="1" customWidth="1"/>
    <col min="4880" max="4881" width="13.44140625" style="46" bestFit="1" customWidth="1"/>
    <col min="4882" max="4882" width="10.109375" style="46" bestFit="1" customWidth="1"/>
    <col min="4883" max="4883" width="19.6640625" style="46" bestFit="1" customWidth="1"/>
    <col min="4884" max="4884" width="14" style="46" bestFit="1" customWidth="1"/>
    <col min="4885" max="4900" width="15.33203125" style="46"/>
    <col min="4901" max="4901" width="16.6640625" style="46" bestFit="1" customWidth="1"/>
    <col min="4902" max="4902" width="16.6640625" style="46" customWidth="1"/>
    <col min="4903" max="4904" width="11.6640625" style="46" bestFit="1" customWidth="1"/>
    <col min="4905" max="4905" width="12.33203125" style="46" bestFit="1" customWidth="1"/>
    <col min="4906" max="4906" width="12.109375" style="46" customWidth="1"/>
    <col min="4907" max="4907" width="13.33203125" style="46" bestFit="1" customWidth="1"/>
    <col min="4908" max="5124" width="15.33203125" style="46"/>
    <col min="5125" max="5125" width="9.5546875" style="46" bestFit="1" customWidth="1"/>
    <col min="5126" max="5126" width="20.33203125" style="46" bestFit="1" customWidth="1"/>
    <col min="5127" max="5127" width="10.6640625" style="46" bestFit="1" customWidth="1"/>
    <col min="5128" max="5128" width="19.33203125" style="46" bestFit="1" customWidth="1"/>
    <col min="5129" max="5129" width="15.33203125" style="46"/>
    <col min="5130" max="5130" width="10.33203125" style="46" bestFit="1" customWidth="1"/>
    <col min="5131" max="5131" width="12.33203125" style="46" bestFit="1" customWidth="1"/>
    <col min="5132" max="5132" width="12.88671875" style="46" bestFit="1" customWidth="1"/>
    <col min="5133" max="5133" width="15.33203125" style="46"/>
    <col min="5134" max="5134" width="22.5546875" style="46" bestFit="1" customWidth="1"/>
    <col min="5135" max="5135" width="13.6640625" style="46" bestFit="1" customWidth="1"/>
    <col min="5136" max="5137" width="13.44140625" style="46" bestFit="1" customWidth="1"/>
    <col min="5138" max="5138" width="10.109375" style="46" bestFit="1" customWidth="1"/>
    <col min="5139" max="5139" width="19.6640625" style="46" bestFit="1" customWidth="1"/>
    <col min="5140" max="5140" width="14" style="46" bestFit="1" customWidth="1"/>
    <col min="5141" max="5156" width="15.33203125" style="46"/>
    <col min="5157" max="5157" width="16.6640625" style="46" bestFit="1" customWidth="1"/>
    <col min="5158" max="5158" width="16.6640625" style="46" customWidth="1"/>
    <col min="5159" max="5160" width="11.6640625" style="46" bestFit="1" customWidth="1"/>
    <col min="5161" max="5161" width="12.33203125" style="46" bestFit="1" customWidth="1"/>
    <col min="5162" max="5162" width="12.109375" style="46" customWidth="1"/>
    <col min="5163" max="5163" width="13.33203125" style="46" bestFit="1" customWidth="1"/>
    <col min="5164" max="5380" width="15.33203125" style="46"/>
    <col min="5381" max="5381" width="9.5546875" style="46" bestFit="1" customWidth="1"/>
    <col min="5382" max="5382" width="20.33203125" style="46" bestFit="1" customWidth="1"/>
    <col min="5383" max="5383" width="10.6640625" style="46" bestFit="1" customWidth="1"/>
    <col min="5384" max="5384" width="19.33203125" style="46" bestFit="1" customWidth="1"/>
    <col min="5385" max="5385" width="15.33203125" style="46"/>
    <col min="5386" max="5386" width="10.33203125" style="46" bestFit="1" customWidth="1"/>
    <col min="5387" max="5387" width="12.33203125" style="46" bestFit="1" customWidth="1"/>
    <col min="5388" max="5388" width="12.88671875" style="46" bestFit="1" customWidth="1"/>
    <col min="5389" max="5389" width="15.33203125" style="46"/>
    <col min="5390" max="5390" width="22.5546875" style="46" bestFit="1" customWidth="1"/>
    <col min="5391" max="5391" width="13.6640625" style="46" bestFit="1" customWidth="1"/>
    <col min="5392" max="5393" width="13.44140625" style="46" bestFit="1" customWidth="1"/>
    <col min="5394" max="5394" width="10.109375" style="46" bestFit="1" customWidth="1"/>
    <col min="5395" max="5395" width="19.6640625" style="46" bestFit="1" customWidth="1"/>
    <col min="5396" max="5396" width="14" style="46" bestFit="1" customWidth="1"/>
    <col min="5397" max="5412" width="15.33203125" style="46"/>
    <col min="5413" max="5413" width="16.6640625" style="46" bestFit="1" customWidth="1"/>
    <col min="5414" max="5414" width="16.6640625" style="46" customWidth="1"/>
    <col min="5415" max="5416" width="11.6640625" style="46" bestFit="1" customWidth="1"/>
    <col min="5417" max="5417" width="12.33203125" style="46" bestFit="1" customWidth="1"/>
    <col min="5418" max="5418" width="12.109375" style="46" customWidth="1"/>
    <col min="5419" max="5419" width="13.33203125" style="46" bestFit="1" customWidth="1"/>
    <col min="5420" max="5636" width="15.33203125" style="46"/>
    <col min="5637" max="5637" width="9.5546875" style="46" bestFit="1" customWidth="1"/>
    <col min="5638" max="5638" width="20.33203125" style="46" bestFit="1" customWidth="1"/>
    <col min="5639" max="5639" width="10.6640625" style="46" bestFit="1" customWidth="1"/>
    <col min="5640" max="5640" width="19.33203125" style="46" bestFit="1" customWidth="1"/>
    <col min="5641" max="5641" width="15.33203125" style="46"/>
    <col min="5642" max="5642" width="10.33203125" style="46" bestFit="1" customWidth="1"/>
    <col min="5643" max="5643" width="12.33203125" style="46" bestFit="1" customWidth="1"/>
    <col min="5644" max="5644" width="12.88671875" style="46" bestFit="1" customWidth="1"/>
    <col min="5645" max="5645" width="15.33203125" style="46"/>
    <col min="5646" max="5646" width="22.5546875" style="46" bestFit="1" customWidth="1"/>
    <col min="5647" max="5647" width="13.6640625" style="46" bestFit="1" customWidth="1"/>
    <col min="5648" max="5649" width="13.44140625" style="46" bestFit="1" customWidth="1"/>
    <col min="5650" max="5650" width="10.109375" style="46" bestFit="1" customWidth="1"/>
    <col min="5651" max="5651" width="19.6640625" style="46" bestFit="1" customWidth="1"/>
    <col min="5652" max="5652" width="14" style="46" bestFit="1" customWidth="1"/>
    <col min="5653" max="5668" width="15.33203125" style="46"/>
    <col min="5669" max="5669" width="16.6640625" style="46" bestFit="1" customWidth="1"/>
    <col min="5670" max="5670" width="16.6640625" style="46" customWidth="1"/>
    <col min="5671" max="5672" width="11.6640625" style="46" bestFit="1" customWidth="1"/>
    <col min="5673" max="5673" width="12.33203125" style="46" bestFit="1" customWidth="1"/>
    <col min="5674" max="5674" width="12.109375" style="46" customWidth="1"/>
    <col min="5675" max="5675" width="13.33203125" style="46" bestFit="1" customWidth="1"/>
    <col min="5676" max="5892" width="15.33203125" style="46"/>
    <col min="5893" max="5893" width="9.5546875" style="46" bestFit="1" customWidth="1"/>
    <col min="5894" max="5894" width="20.33203125" style="46" bestFit="1" customWidth="1"/>
    <col min="5895" max="5895" width="10.6640625" style="46" bestFit="1" customWidth="1"/>
    <col min="5896" max="5896" width="19.33203125" style="46" bestFit="1" customWidth="1"/>
    <col min="5897" max="5897" width="15.33203125" style="46"/>
    <col min="5898" max="5898" width="10.33203125" style="46" bestFit="1" customWidth="1"/>
    <col min="5899" max="5899" width="12.33203125" style="46" bestFit="1" customWidth="1"/>
    <col min="5900" max="5900" width="12.88671875" style="46" bestFit="1" customWidth="1"/>
    <col min="5901" max="5901" width="15.33203125" style="46"/>
    <col min="5902" max="5902" width="22.5546875" style="46" bestFit="1" customWidth="1"/>
    <col min="5903" max="5903" width="13.6640625" style="46" bestFit="1" customWidth="1"/>
    <col min="5904" max="5905" width="13.44140625" style="46" bestFit="1" customWidth="1"/>
    <col min="5906" max="5906" width="10.109375" style="46" bestFit="1" customWidth="1"/>
    <col min="5907" max="5907" width="19.6640625" style="46" bestFit="1" customWidth="1"/>
    <col min="5908" max="5908" width="14" style="46" bestFit="1" customWidth="1"/>
    <col min="5909" max="5924" width="15.33203125" style="46"/>
    <col min="5925" max="5925" width="16.6640625" style="46" bestFit="1" customWidth="1"/>
    <col min="5926" max="5926" width="16.6640625" style="46" customWidth="1"/>
    <col min="5927" max="5928" width="11.6640625" style="46" bestFit="1" customWidth="1"/>
    <col min="5929" max="5929" width="12.33203125" style="46" bestFit="1" customWidth="1"/>
    <col min="5930" max="5930" width="12.109375" style="46" customWidth="1"/>
    <col min="5931" max="5931" width="13.33203125" style="46" bestFit="1" customWidth="1"/>
    <col min="5932" max="6148" width="15.33203125" style="46"/>
    <col min="6149" max="6149" width="9.5546875" style="46" bestFit="1" customWidth="1"/>
    <col min="6150" max="6150" width="20.33203125" style="46" bestFit="1" customWidth="1"/>
    <col min="6151" max="6151" width="10.6640625" style="46" bestFit="1" customWidth="1"/>
    <col min="6152" max="6152" width="19.33203125" style="46" bestFit="1" customWidth="1"/>
    <col min="6153" max="6153" width="15.33203125" style="46"/>
    <col min="6154" max="6154" width="10.33203125" style="46" bestFit="1" customWidth="1"/>
    <col min="6155" max="6155" width="12.33203125" style="46" bestFit="1" customWidth="1"/>
    <col min="6156" max="6156" width="12.88671875" style="46" bestFit="1" customWidth="1"/>
    <col min="6157" max="6157" width="15.33203125" style="46"/>
    <col min="6158" max="6158" width="22.5546875" style="46" bestFit="1" customWidth="1"/>
    <col min="6159" max="6159" width="13.6640625" style="46" bestFit="1" customWidth="1"/>
    <col min="6160" max="6161" width="13.44140625" style="46" bestFit="1" customWidth="1"/>
    <col min="6162" max="6162" width="10.109375" style="46" bestFit="1" customWidth="1"/>
    <col min="6163" max="6163" width="19.6640625" style="46" bestFit="1" customWidth="1"/>
    <col min="6164" max="6164" width="14" style="46" bestFit="1" customWidth="1"/>
    <col min="6165" max="6180" width="15.33203125" style="46"/>
    <col min="6181" max="6181" width="16.6640625" style="46" bestFit="1" customWidth="1"/>
    <col min="6182" max="6182" width="16.6640625" style="46" customWidth="1"/>
    <col min="6183" max="6184" width="11.6640625" style="46" bestFit="1" customWidth="1"/>
    <col min="6185" max="6185" width="12.33203125" style="46" bestFit="1" customWidth="1"/>
    <col min="6186" max="6186" width="12.109375" style="46" customWidth="1"/>
    <col min="6187" max="6187" width="13.33203125" style="46" bestFit="1" customWidth="1"/>
    <col min="6188" max="6404" width="15.33203125" style="46"/>
    <col min="6405" max="6405" width="9.5546875" style="46" bestFit="1" customWidth="1"/>
    <col min="6406" max="6406" width="20.33203125" style="46" bestFit="1" customWidth="1"/>
    <col min="6407" max="6407" width="10.6640625" style="46" bestFit="1" customWidth="1"/>
    <col min="6408" max="6408" width="19.33203125" style="46" bestFit="1" customWidth="1"/>
    <col min="6409" max="6409" width="15.33203125" style="46"/>
    <col min="6410" max="6410" width="10.33203125" style="46" bestFit="1" customWidth="1"/>
    <col min="6411" max="6411" width="12.33203125" style="46" bestFit="1" customWidth="1"/>
    <col min="6412" max="6412" width="12.88671875" style="46" bestFit="1" customWidth="1"/>
    <col min="6413" max="6413" width="15.33203125" style="46"/>
    <col min="6414" max="6414" width="22.5546875" style="46" bestFit="1" customWidth="1"/>
    <col min="6415" max="6415" width="13.6640625" style="46" bestFit="1" customWidth="1"/>
    <col min="6416" max="6417" width="13.44140625" style="46" bestFit="1" customWidth="1"/>
    <col min="6418" max="6418" width="10.109375" style="46" bestFit="1" customWidth="1"/>
    <col min="6419" max="6419" width="19.6640625" style="46" bestFit="1" customWidth="1"/>
    <col min="6420" max="6420" width="14" style="46" bestFit="1" customWidth="1"/>
    <col min="6421" max="6436" width="15.33203125" style="46"/>
    <col min="6437" max="6437" width="16.6640625" style="46" bestFit="1" customWidth="1"/>
    <col min="6438" max="6438" width="16.6640625" style="46" customWidth="1"/>
    <col min="6439" max="6440" width="11.6640625" style="46" bestFit="1" customWidth="1"/>
    <col min="6441" max="6441" width="12.33203125" style="46" bestFit="1" customWidth="1"/>
    <col min="6442" max="6442" width="12.109375" style="46" customWidth="1"/>
    <col min="6443" max="6443" width="13.33203125" style="46" bestFit="1" customWidth="1"/>
    <col min="6444" max="6660" width="15.33203125" style="46"/>
    <col min="6661" max="6661" width="9.5546875" style="46" bestFit="1" customWidth="1"/>
    <col min="6662" max="6662" width="20.33203125" style="46" bestFit="1" customWidth="1"/>
    <col min="6663" max="6663" width="10.6640625" style="46" bestFit="1" customWidth="1"/>
    <col min="6664" max="6664" width="19.33203125" style="46" bestFit="1" customWidth="1"/>
    <col min="6665" max="6665" width="15.33203125" style="46"/>
    <col min="6666" max="6666" width="10.33203125" style="46" bestFit="1" customWidth="1"/>
    <col min="6667" max="6667" width="12.33203125" style="46" bestFit="1" customWidth="1"/>
    <col min="6668" max="6668" width="12.88671875" style="46" bestFit="1" customWidth="1"/>
    <col min="6669" max="6669" width="15.33203125" style="46"/>
    <col min="6670" max="6670" width="22.5546875" style="46" bestFit="1" customWidth="1"/>
    <col min="6671" max="6671" width="13.6640625" style="46" bestFit="1" customWidth="1"/>
    <col min="6672" max="6673" width="13.44140625" style="46" bestFit="1" customWidth="1"/>
    <col min="6674" max="6674" width="10.109375" style="46" bestFit="1" customWidth="1"/>
    <col min="6675" max="6675" width="19.6640625" style="46" bestFit="1" customWidth="1"/>
    <col min="6676" max="6676" width="14" style="46" bestFit="1" customWidth="1"/>
    <col min="6677" max="6692" width="15.33203125" style="46"/>
    <col min="6693" max="6693" width="16.6640625" style="46" bestFit="1" customWidth="1"/>
    <col min="6694" max="6694" width="16.6640625" style="46" customWidth="1"/>
    <col min="6695" max="6696" width="11.6640625" style="46" bestFit="1" customWidth="1"/>
    <col min="6697" max="6697" width="12.33203125" style="46" bestFit="1" customWidth="1"/>
    <col min="6698" max="6698" width="12.109375" style="46" customWidth="1"/>
    <col min="6699" max="6699" width="13.33203125" style="46" bestFit="1" customWidth="1"/>
    <col min="6700" max="6916" width="15.33203125" style="46"/>
    <col min="6917" max="6917" width="9.5546875" style="46" bestFit="1" customWidth="1"/>
    <col min="6918" max="6918" width="20.33203125" style="46" bestFit="1" customWidth="1"/>
    <col min="6919" max="6919" width="10.6640625" style="46" bestFit="1" customWidth="1"/>
    <col min="6920" max="6920" width="19.33203125" style="46" bestFit="1" customWidth="1"/>
    <col min="6921" max="6921" width="15.33203125" style="46"/>
    <col min="6922" max="6922" width="10.33203125" style="46" bestFit="1" customWidth="1"/>
    <col min="6923" max="6923" width="12.33203125" style="46" bestFit="1" customWidth="1"/>
    <col min="6924" max="6924" width="12.88671875" style="46" bestFit="1" customWidth="1"/>
    <col min="6925" max="6925" width="15.33203125" style="46"/>
    <col min="6926" max="6926" width="22.5546875" style="46" bestFit="1" customWidth="1"/>
    <col min="6927" max="6927" width="13.6640625" style="46" bestFit="1" customWidth="1"/>
    <col min="6928" max="6929" width="13.44140625" style="46" bestFit="1" customWidth="1"/>
    <col min="6930" max="6930" width="10.109375" style="46" bestFit="1" customWidth="1"/>
    <col min="6931" max="6931" width="19.6640625" style="46" bestFit="1" customWidth="1"/>
    <col min="6932" max="6932" width="14" style="46" bestFit="1" customWidth="1"/>
    <col min="6933" max="6948" width="15.33203125" style="46"/>
    <col min="6949" max="6949" width="16.6640625" style="46" bestFit="1" customWidth="1"/>
    <col min="6950" max="6950" width="16.6640625" style="46" customWidth="1"/>
    <col min="6951" max="6952" width="11.6640625" style="46" bestFit="1" customWidth="1"/>
    <col min="6953" max="6953" width="12.33203125" style="46" bestFit="1" customWidth="1"/>
    <col min="6954" max="6954" width="12.109375" style="46" customWidth="1"/>
    <col min="6955" max="6955" width="13.33203125" style="46" bestFit="1" customWidth="1"/>
    <col min="6956" max="7172" width="15.33203125" style="46"/>
    <col min="7173" max="7173" width="9.5546875" style="46" bestFit="1" customWidth="1"/>
    <col min="7174" max="7174" width="20.33203125" style="46" bestFit="1" customWidth="1"/>
    <col min="7175" max="7175" width="10.6640625" style="46" bestFit="1" customWidth="1"/>
    <col min="7176" max="7176" width="19.33203125" style="46" bestFit="1" customWidth="1"/>
    <col min="7177" max="7177" width="15.33203125" style="46"/>
    <col min="7178" max="7178" width="10.33203125" style="46" bestFit="1" customWidth="1"/>
    <col min="7179" max="7179" width="12.33203125" style="46" bestFit="1" customWidth="1"/>
    <col min="7180" max="7180" width="12.88671875" style="46" bestFit="1" customWidth="1"/>
    <col min="7181" max="7181" width="15.33203125" style="46"/>
    <col min="7182" max="7182" width="22.5546875" style="46" bestFit="1" customWidth="1"/>
    <col min="7183" max="7183" width="13.6640625" style="46" bestFit="1" customWidth="1"/>
    <col min="7184" max="7185" width="13.44140625" style="46" bestFit="1" customWidth="1"/>
    <col min="7186" max="7186" width="10.109375" style="46" bestFit="1" customWidth="1"/>
    <col min="7187" max="7187" width="19.6640625" style="46" bestFit="1" customWidth="1"/>
    <col min="7188" max="7188" width="14" style="46" bestFit="1" customWidth="1"/>
    <col min="7189" max="7204" width="15.33203125" style="46"/>
    <col min="7205" max="7205" width="16.6640625" style="46" bestFit="1" customWidth="1"/>
    <col min="7206" max="7206" width="16.6640625" style="46" customWidth="1"/>
    <col min="7207" max="7208" width="11.6640625" style="46" bestFit="1" customWidth="1"/>
    <col min="7209" max="7209" width="12.33203125" style="46" bestFit="1" customWidth="1"/>
    <col min="7210" max="7210" width="12.109375" style="46" customWidth="1"/>
    <col min="7211" max="7211" width="13.33203125" style="46" bestFit="1" customWidth="1"/>
    <col min="7212" max="7428" width="15.33203125" style="46"/>
    <col min="7429" max="7429" width="9.5546875" style="46" bestFit="1" customWidth="1"/>
    <col min="7430" max="7430" width="20.33203125" style="46" bestFit="1" customWidth="1"/>
    <col min="7431" max="7431" width="10.6640625" style="46" bestFit="1" customWidth="1"/>
    <col min="7432" max="7432" width="19.33203125" style="46" bestFit="1" customWidth="1"/>
    <col min="7433" max="7433" width="15.33203125" style="46"/>
    <col min="7434" max="7434" width="10.33203125" style="46" bestFit="1" customWidth="1"/>
    <col min="7435" max="7435" width="12.33203125" style="46" bestFit="1" customWidth="1"/>
    <col min="7436" max="7436" width="12.88671875" style="46" bestFit="1" customWidth="1"/>
    <col min="7437" max="7437" width="15.33203125" style="46"/>
    <col min="7438" max="7438" width="22.5546875" style="46" bestFit="1" customWidth="1"/>
    <col min="7439" max="7439" width="13.6640625" style="46" bestFit="1" customWidth="1"/>
    <col min="7440" max="7441" width="13.44140625" style="46" bestFit="1" customWidth="1"/>
    <col min="7442" max="7442" width="10.109375" style="46" bestFit="1" customWidth="1"/>
    <col min="7443" max="7443" width="19.6640625" style="46" bestFit="1" customWidth="1"/>
    <col min="7444" max="7444" width="14" style="46" bestFit="1" customWidth="1"/>
    <col min="7445" max="7460" width="15.33203125" style="46"/>
    <col min="7461" max="7461" width="16.6640625" style="46" bestFit="1" customWidth="1"/>
    <col min="7462" max="7462" width="16.6640625" style="46" customWidth="1"/>
    <col min="7463" max="7464" width="11.6640625" style="46" bestFit="1" customWidth="1"/>
    <col min="7465" max="7465" width="12.33203125" style="46" bestFit="1" customWidth="1"/>
    <col min="7466" max="7466" width="12.109375" style="46" customWidth="1"/>
    <col min="7467" max="7467" width="13.33203125" style="46" bestFit="1" customWidth="1"/>
    <col min="7468" max="7684" width="15.33203125" style="46"/>
    <col min="7685" max="7685" width="9.5546875" style="46" bestFit="1" customWidth="1"/>
    <col min="7686" max="7686" width="20.33203125" style="46" bestFit="1" customWidth="1"/>
    <col min="7687" max="7687" width="10.6640625" style="46" bestFit="1" customWidth="1"/>
    <col min="7688" max="7688" width="19.33203125" style="46" bestFit="1" customWidth="1"/>
    <col min="7689" max="7689" width="15.33203125" style="46"/>
    <col min="7690" max="7690" width="10.33203125" style="46" bestFit="1" customWidth="1"/>
    <col min="7691" max="7691" width="12.33203125" style="46" bestFit="1" customWidth="1"/>
    <col min="7692" max="7692" width="12.88671875" style="46" bestFit="1" customWidth="1"/>
    <col min="7693" max="7693" width="15.33203125" style="46"/>
    <col min="7694" max="7694" width="22.5546875" style="46" bestFit="1" customWidth="1"/>
    <col min="7695" max="7695" width="13.6640625" style="46" bestFit="1" customWidth="1"/>
    <col min="7696" max="7697" width="13.44140625" style="46" bestFit="1" customWidth="1"/>
    <col min="7698" max="7698" width="10.109375" style="46" bestFit="1" customWidth="1"/>
    <col min="7699" max="7699" width="19.6640625" style="46" bestFit="1" customWidth="1"/>
    <col min="7700" max="7700" width="14" style="46" bestFit="1" customWidth="1"/>
    <col min="7701" max="7716" width="15.33203125" style="46"/>
    <col min="7717" max="7717" width="16.6640625" style="46" bestFit="1" customWidth="1"/>
    <col min="7718" max="7718" width="16.6640625" style="46" customWidth="1"/>
    <col min="7719" max="7720" width="11.6640625" style="46" bestFit="1" customWidth="1"/>
    <col min="7721" max="7721" width="12.33203125" style="46" bestFit="1" customWidth="1"/>
    <col min="7722" max="7722" width="12.109375" style="46" customWidth="1"/>
    <col min="7723" max="7723" width="13.33203125" style="46" bestFit="1" customWidth="1"/>
    <col min="7724" max="7940" width="15.33203125" style="46"/>
    <col min="7941" max="7941" width="9.5546875" style="46" bestFit="1" customWidth="1"/>
    <col min="7942" max="7942" width="20.33203125" style="46" bestFit="1" customWidth="1"/>
    <col min="7943" max="7943" width="10.6640625" style="46" bestFit="1" customWidth="1"/>
    <col min="7944" max="7944" width="19.33203125" style="46" bestFit="1" customWidth="1"/>
    <col min="7945" max="7945" width="15.33203125" style="46"/>
    <col min="7946" max="7946" width="10.33203125" style="46" bestFit="1" customWidth="1"/>
    <col min="7947" max="7947" width="12.33203125" style="46" bestFit="1" customWidth="1"/>
    <col min="7948" max="7948" width="12.88671875" style="46" bestFit="1" customWidth="1"/>
    <col min="7949" max="7949" width="15.33203125" style="46"/>
    <col min="7950" max="7950" width="22.5546875" style="46" bestFit="1" customWidth="1"/>
    <col min="7951" max="7951" width="13.6640625" style="46" bestFit="1" customWidth="1"/>
    <col min="7952" max="7953" width="13.44140625" style="46" bestFit="1" customWidth="1"/>
    <col min="7954" max="7954" width="10.109375" style="46" bestFit="1" customWidth="1"/>
    <col min="7955" max="7955" width="19.6640625" style="46" bestFit="1" customWidth="1"/>
    <col min="7956" max="7956" width="14" style="46" bestFit="1" customWidth="1"/>
    <col min="7957" max="7972" width="15.33203125" style="46"/>
    <col min="7973" max="7973" width="16.6640625" style="46" bestFit="1" customWidth="1"/>
    <col min="7974" max="7974" width="16.6640625" style="46" customWidth="1"/>
    <col min="7975" max="7976" width="11.6640625" style="46" bestFit="1" customWidth="1"/>
    <col min="7977" max="7977" width="12.33203125" style="46" bestFit="1" customWidth="1"/>
    <col min="7978" max="7978" width="12.109375" style="46" customWidth="1"/>
    <col min="7979" max="7979" width="13.33203125" style="46" bestFit="1" customWidth="1"/>
    <col min="7980" max="8196" width="15.33203125" style="46"/>
    <col min="8197" max="8197" width="9.5546875" style="46" bestFit="1" customWidth="1"/>
    <col min="8198" max="8198" width="20.33203125" style="46" bestFit="1" customWidth="1"/>
    <col min="8199" max="8199" width="10.6640625" style="46" bestFit="1" customWidth="1"/>
    <col min="8200" max="8200" width="19.33203125" style="46" bestFit="1" customWidth="1"/>
    <col min="8201" max="8201" width="15.33203125" style="46"/>
    <col min="8202" max="8202" width="10.33203125" style="46" bestFit="1" customWidth="1"/>
    <col min="8203" max="8203" width="12.33203125" style="46" bestFit="1" customWidth="1"/>
    <col min="8204" max="8204" width="12.88671875" style="46" bestFit="1" customWidth="1"/>
    <col min="8205" max="8205" width="15.33203125" style="46"/>
    <col min="8206" max="8206" width="22.5546875" style="46" bestFit="1" customWidth="1"/>
    <col min="8207" max="8207" width="13.6640625" style="46" bestFit="1" customWidth="1"/>
    <col min="8208" max="8209" width="13.44140625" style="46" bestFit="1" customWidth="1"/>
    <col min="8210" max="8210" width="10.109375" style="46" bestFit="1" customWidth="1"/>
    <col min="8211" max="8211" width="19.6640625" style="46" bestFit="1" customWidth="1"/>
    <col min="8212" max="8212" width="14" style="46" bestFit="1" customWidth="1"/>
    <col min="8213" max="8228" width="15.33203125" style="46"/>
    <col min="8229" max="8229" width="16.6640625" style="46" bestFit="1" customWidth="1"/>
    <col min="8230" max="8230" width="16.6640625" style="46" customWidth="1"/>
    <col min="8231" max="8232" width="11.6640625" style="46" bestFit="1" customWidth="1"/>
    <col min="8233" max="8233" width="12.33203125" style="46" bestFit="1" customWidth="1"/>
    <col min="8234" max="8234" width="12.109375" style="46" customWidth="1"/>
    <col min="8235" max="8235" width="13.33203125" style="46" bestFit="1" customWidth="1"/>
    <col min="8236" max="8452" width="15.33203125" style="46"/>
    <col min="8453" max="8453" width="9.5546875" style="46" bestFit="1" customWidth="1"/>
    <col min="8454" max="8454" width="20.33203125" style="46" bestFit="1" customWidth="1"/>
    <col min="8455" max="8455" width="10.6640625" style="46" bestFit="1" customWidth="1"/>
    <col min="8456" max="8456" width="19.33203125" style="46" bestFit="1" customWidth="1"/>
    <col min="8457" max="8457" width="15.33203125" style="46"/>
    <col min="8458" max="8458" width="10.33203125" style="46" bestFit="1" customWidth="1"/>
    <col min="8459" max="8459" width="12.33203125" style="46" bestFit="1" customWidth="1"/>
    <col min="8460" max="8460" width="12.88671875" style="46" bestFit="1" customWidth="1"/>
    <col min="8461" max="8461" width="15.33203125" style="46"/>
    <col min="8462" max="8462" width="22.5546875" style="46" bestFit="1" customWidth="1"/>
    <col min="8463" max="8463" width="13.6640625" style="46" bestFit="1" customWidth="1"/>
    <col min="8464" max="8465" width="13.44140625" style="46" bestFit="1" customWidth="1"/>
    <col min="8466" max="8466" width="10.109375" style="46" bestFit="1" customWidth="1"/>
    <col min="8467" max="8467" width="19.6640625" style="46" bestFit="1" customWidth="1"/>
    <col min="8468" max="8468" width="14" style="46" bestFit="1" customWidth="1"/>
    <col min="8469" max="8484" width="15.33203125" style="46"/>
    <col min="8485" max="8485" width="16.6640625" style="46" bestFit="1" customWidth="1"/>
    <col min="8486" max="8486" width="16.6640625" style="46" customWidth="1"/>
    <col min="8487" max="8488" width="11.6640625" style="46" bestFit="1" customWidth="1"/>
    <col min="8489" max="8489" width="12.33203125" style="46" bestFit="1" customWidth="1"/>
    <col min="8490" max="8490" width="12.109375" style="46" customWidth="1"/>
    <col min="8491" max="8491" width="13.33203125" style="46" bestFit="1" customWidth="1"/>
    <col min="8492" max="8708" width="15.33203125" style="46"/>
    <col min="8709" max="8709" width="9.5546875" style="46" bestFit="1" customWidth="1"/>
    <col min="8710" max="8710" width="20.33203125" style="46" bestFit="1" customWidth="1"/>
    <col min="8711" max="8711" width="10.6640625" style="46" bestFit="1" customWidth="1"/>
    <col min="8712" max="8712" width="19.33203125" style="46" bestFit="1" customWidth="1"/>
    <col min="8713" max="8713" width="15.33203125" style="46"/>
    <col min="8714" max="8714" width="10.33203125" style="46" bestFit="1" customWidth="1"/>
    <col min="8715" max="8715" width="12.33203125" style="46" bestFit="1" customWidth="1"/>
    <col min="8716" max="8716" width="12.88671875" style="46" bestFit="1" customWidth="1"/>
    <col min="8717" max="8717" width="15.33203125" style="46"/>
    <col min="8718" max="8718" width="22.5546875" style="46" bestFit="1" customWidth="1"/>
    <col min="8719" max="8719" width="13.6640625" style="46" bestFit="1" customWidth="1"/>
    <col min="8720" max="8721" width="13.44140625" style="46" bestFit="1" customWidth="1"/>
    <col min="8722" max="8722" width="10.109375" style="46" bestFit="1" customWidth="1"/>
    <col min="8723" max="8723" width="19.6640625" style="46" bestFit="1" customWidth="1"/>
    <col min="8724" max="8724" width="14" style="46" bestFit="1" customWidth="1"/>
    <col min="8725" max="8740" width="15.33203125" style="46"/>
    <col min="8741" max="8741" width="16.6640625" style="46" bestFit="1" customWidth="1"/>
    <col min="8742" max="8742" width="16.6640625" style="46" customWidth="1"/>
    <col min="8743" max="8744" width="11.6640625" style="46" bestFit="1" customWidth="1"/>
    <col min="8745" max="8745" width="12.33203125" style="46" bestFit="1" customWidth="1"/>
    <col min="8746" max="8746" width="12.109375" style="46" customWidth="1"/>
    <col min="8747" max="8747" width="13.33203125" style="46" bestFit="1" customWidth="1"/>
    <col min="8748" max="8964" width="15.33203125" style="46"/>
    <col min="8965" max="8965" width="9.5546875" style="46" bestFit="1" customWidth="1"/>
    <col min="8966" max="8966" width="20.33203125" style="46" bestFit="1" customWidth="1"/>
    <col min="8967" max="8967" width="10.6640625" style="46" bestFit="1" customWidth="1"/>
    <col min="8968" max="8968" width="19.33203125" style="46" bestFit="1" customWidth="1"/>
    <col min="8969" max="8969" width="15.33203125" style="46"/>
    <col min="8970" max="8970" width="10.33203125" style="46" bestFit="1" customWidth="1"/>
    <col min="8971" max="8971" width="12.33203125" style="46" bestFit="1" customWidth="1"/>
    <col min="8972" max="8972" width="12.88671875" style="46" bestFit="1" customWidth="1"/>
    <col min="8973" max="8973" width="15.33203125" style="46"/>
    <col min="8974" max="8974" width="22.5546875" style="46" bestFit="1" customWidth="1"/>
    <col min="8975" max="8975" width="13.6640625" style="46" bestFit="1" customWidth="1"/>
    <col min="8976" max="8977" width="13.44140625" style="46" bestFit="1" customWidth="1"/>
    <col min="8978" max="8978" width="10.109375" style="46" bestFit="1" customWidth="1"/>
    <col min="8979" max="8979" width="19.6640625" style="46" bestFit="1" customWidth="1"/>
    <col min="8980" max="8980" width="14" style="46" bestFit="1" customWidth="1"/>
    <col min="8981" max="8996" width="15.33203125" style="46"/>
    <col min="8997" max="8997" width="16.6640625" style="46" bestFit="1" customWidth="1"/>
    <col min="8998" max="8998" width="16.6640625" style="46" customWidth="1"/>
    <col min="8999" max="9000" width="11.6640625" style="46" bestFit="1" customWidth="1"/>
    <col min="9001" max="9001" width="12.33203125" style="46" bestFit="1" customWidth="1"/>
    <col min="9002" max="9002" width="12.109375" style="46" customWidth="1"/>
    <col min="9003" max="9003" width="13.33203125" style="46" bestFit="1" customWidth="1"/>
    <col min="9004" max="9220" width="15.33203125" style="46"/>
    <col min="9221" max="9221" width="9.5546875" style="46" bestFit="1" customWidth="1"/>
    <col min="9222" max="9222" width="20.33203125" style="46" bestFit="1" customWidth="1"/>
    <col min="9223" max="9223" width="10.6640625" style="46" bestFit="1" customWidth="1"/>
    <col min="9224" max="9224" width="19.33203125" style="46" bestFit="1" customWidth="1"/>
    <col min="9225" max="9225" width="15.33203125" style="46"/>
    <col min="9226" max="9226" width="10.33203125" style="46" bestFit="1" customWidth="1"/>
    <col min="9227" max="9227" width="12.33203125" style="46" bestFit="1" customWidth="1"/>
    <col min="9228" max="9228" width="12.88671875" style="46" bestFit="1" customWidth="1"/>
    <col min="9229" max="9229" width="15.33203125" style="46"/>
    <col min="9230" max="9230" width="22.5546875" style="46" bestFit="1" customWidth="1"/>
    <col min="9231" max="9231" width="13.6640625" style="46" bestFit="1" customWidth="1"/>
    <col min="9232" max="9233" width="13.44140625" style="46" bestFit="1" customWidth="1"/>
    <col min="9234" max="9234" width="10.109375" style="46" bestFit="1" customWidth="1"/>
    <col min="9235" max="9235" width="19.6640625" style="46" bestFit="1" customWidth="1"/>
    <col min="9236" max="9236" width="14" style="46" bestFit="1" customWidth="1"/>
    <col min="9237" max="9252" width="15.33203125" style="46"/>
    <col min="9253" max="9253" width="16.6640625" style="46" bestFit="1" customWidth="1"/>
    <col min="9254" max="9254" width="16.6640625" style="46" customWidth="1"/>
    <col min="9255" max="9256" width="11.6640625" style="46" bestFit="1" customWidth="1"/>
    <col min="9257" max="9257" width="12.33203125" style="46" bestFit="1" customWidth="1"/>
    <col min="9258" max="9258" width="12.109375" style="46" customWidth="1"/>
    <col min="9259" max="9259" width="13.33203125" style="46" bestFit="1" customWidth="1"/>
    <col min="9260" max="9476" width="15.33203125" style="46"/>
    <col min="9477" max="9477" width="9.5546875" style="46" bestFit="1" customWidth="1"/>
    <col min="9478" max="9478" width="20.33203125" style="46" bestFit="1" customWidth="1"/>
    <col min="9479" max="9479" width="10.6640625" style="46" bestFit="1" customWidth="1"/>
    <col min="9480" max="9480" width="19.33203125" style="46" bestFit="1" customWidth="1"/>
    <col min="9481" max="9481" width="15.33203125" style="46"/>
    <col min="9482" max="9482" width="10.33203125" style="46" bestFit="1" customWidth="1"/>
    <col min="9483" max="9483" width="12.33203125" style="46" bestFit="1" customWidth="1"/>
    <col min="9484" max="9484" width="12.88671875" style="46" bestFit="1" customWidth="1"/>
    <col min="9485" max="9485" width="15.33203125" style="46"/>
    <col min="9486" max="9486" width="22.5546875" style="46" bestFit="1" customWidth="1"/>
    <col min="9487" max="9487" width="13.6640625" style="46" bestFit="1" customWidth="1"/>
    <col min="9488" max="9489" width="13.44140625" style="46" bestFit="1" customWidth="1"/>
    <col min="9490" max="9490" width="10.109375" style="46" bestFit="1" customWidth="1"/>
    <col min="9491" max="9491" width="19.6640625" style="46" bestFit="1" customWidth="1"/>
    <col min="9492" max="9492" width="14" style="46" bestFit="1" customWidth="1"/>
    <col min="9493" max="9508" width="15.33203125" style="46"/>
    <col min="9509" max="9509" width="16.6640625" style="46" bestFit="1" customWidth="1"/>
    <col min="9510" max="9510" width="16.6640625" style="46" customWidth="1"/>
    <col min="9511" max="9512" width="11.6640625" style="46" bestFit="1" customWidth="1"/>
    <col min="9513" max="9513" width="12.33203125" style="46" bestFit="1" customWidth="1"/>
    <col min="9514" max="9514" width="12.109375" style="46" customWidth="1"/>
    <col min="9515" max="9515" width="13.33203125" style="46" bestFit="1" customWidth="1"/>
    <col min="9516" max="9732" width="15.33203125" style="46"/>
    <col min="9733" max="9733" width="9.5546875" style="46" bestFit="1" customWidth="1"/>
    <col min="9734" max="9734" width="20.33203125" style="46" bestFit="1" customWidth="1"/>
    <col min="9735" max="9735" width="10.6640625" style="46" bestFit="1" customWidth="1"/>
    <col min="9736" max="9736" width="19.33203125" style="46" bestFit="1" customWidth="1"/>
    <col min="9737" max="9737" width="15.33203125" style="46"/>
    <col min="9738" max="9738" width="10.33203125" style="46" bestFit="1" customWidth="1"/>
    <col min="9739" max="9739" width="12.33203125" style="46" bestFit="1" customWidth="1"/>
    <col min="9740" max="9740" width="12.88671875" style="46" bestFit="1" customWidth="1"/>
    <col min="9741" max="9741" width="15.33203125" style="46"/>
    <col min="9742" max="9742" width="22.5546875" style="46" bestFit="1" customWidth="1"/>
    <col min="9743" max="9743" width="13.6640625" style="46" bestFit="1" customWidth="1"/>
    <col min="9744" max="9745" width="13.44140625" style="46" bestFit="1" customWidth="1"/>
    <col min="9746" max="9746" width="10.109375" style="46" bestFit="1" customWidth="1"/>
    <col min="9747" max="9747" width="19.6640625" style="46" bestFit="1" customWidth="1"/>
    <col min="9748" max="9748" width="14" style="46" bestFit="1" customWidth="1"/>
    <col min="9749" max="9764" width="15.33203125" style="46"/>
    <col min="9765" max="9765" width="16.6640625" style="46" bestFit="1" customWidth="1"/>
    <col min="9766" max="9766" width="16.6640625" style="46" customWidth="1"/>
    <col min="9767" max="9768" width="11.6640625" style="46" bestFit="1" customWidth="1"/>
    <col min="9769" max="9769" width="12.33203125" style="46" bestFit="1" customWidth="1"/>
    <col min="9770" max="9770" width="12.109375" style="46" customWidth="1"/>
    <col min="9771" max="9771" width="13.33203125" style="46" bestFit="1" customWidth="1"/>
    <col min="9772" max="9988" width="15.33203125" style="46"/>
    <col min="9989" max="9989" width="9.5546875" style="46" bestFit="1" customWidth="1"/>
    <col min="9990" max="9990" width="20.33203125" style="46" bestFit="1" customWidth="1"/>
    <col min="9991" max="9991" width="10.6640625" style="46" bestFit="1" customWidth="1"/>
    <col min="9992" max="9992" width="19.33203125" style="46" bestFit="1" customWidth="1"/>
    <col min="9993" max="9993" width="15.33203125" style="46"/>
    <col min="9994" max="9994" width="10.33203125" style="46" bestFit="1" customWidth="1"/>
    <col min="9995" max="9995" width="12.33203125" style="46" bestFit="1" customWidth="1"/>
    <col min="9996" max="9996" width="12.88671875" style="46" bestFit="1" customWidth="1"/>
    <col min="9997" max="9997" width="15.33203125" style="46"/>
    <col min="9998" max="9998" width="22.5546875" style="46" bestFit="1" customWidth="1"/>
    <col min="9999" max="9999" width="13.6640625" style="46" bestFit="1" customWidth="1"/>
    <col min="10000" max="10001" width="13.44140625" style="46" bestFit="1" customWidth="1"/>
    <col min="10002" max="10002" width="10.109375" style="46" bestFit="1" customWidth="1"/>
    <col min="10003" max="10003" width="19.6640625" style="46" bestFit="1" customWidth="1"/>
    <col min="10004" max="10004" width="14" style="46" bestFit="1" customWidth="1"/>
    <col min="10005" max="10020" width="15.33203125" style="46"/>
    <col min="10021" max="10021" width="16.6640625" style="46" bestFit="1" customWidth="1"/>
    <col min="10022" max="10022" width="16.6640625" style="46" customWidth="1"/>
    <col min="10023" max="10024" width="11.6640625" style="46" bestFit="1" customWidth="1"/>
    <col min="10025" max="10025" width="12.33203125" style="46" bestFit="1" customWidth="1"/>
    <col min="10026" max="10026" width="12.109375" style="46" customWidth="1"/>
    <col min="10027" max="10027" width="13.33203125" style="46" bestFit="1" customWidth="1"/>
    <col min="10028" max="10244" width="15.33203125" style="46"/>
    <col min="10245" max="10245" width="9.5546875" style="46" bestFit="1" customWidth="1"/>
    <col min="10246" max="10246" width="20.33203125" style="46" bestFit="1" customWidth="1"/>
    <col min="10247" max="10247" width="10.6640625" style="46" bestFit="1" customWidth="1"/>
    <col min="10248" max="10248" width="19.33203125" style="46" bestFit="1" customWidth="1"/>
    <col min="10249" max="10249" width="15.33203125" style="46"/>
    <col min="10250" max="10250" width="10.33203125" style="46" bestFit="1" customWidth="1"/>
    <col min="10251" max="10251" width="12.33203125" style="46" bestFit="1" customWidth="1"/>
    <col min="10252" max="10252" width="12.88671875" style="46" bestFit="1" customWidth="1"/>
    <col min="10253" max="10253" width="15.33203125" style="46"/>
    <col min="10254" max="10254" width="22.5546875" style="46" bestFit="1" customWidth="1"/>
    <col min="10255" max="10255" width="13.6640625" style="46" bestFit="1" customWidth="1"/>
    <col min="10256" max="10257" width="13.44140625" style="46" bestFit="1" customWidth="1"/>
    <col min="10258" max="10258" width="10.109375" style="46" bestFit="1" customWidth="1"/>
    <col min="10259" max="10259" width="19.6640625" style="46" bestFit="1" customWidth="1"/>
    <col min="10260" max="10260" width="14" style="46" bestFit="1" customWidth="1"/>
    <col min="10261" max="10276" width="15.33203125" style="46"/>
    <col min="10277" max="10277" width="16.6640625" style="46" bestFit="1" customWidth="1"/>
    <col min="10278" max="10278" width="16.6640625" style="46" customWidth="1"/>
    <col min="10279" max="10280" width="11.6640625" style="46" bestFit="1" customWidth="1"/>
    <col min="10281" max="10281" width="12.33203125" style="46" bestFit="1" customWidth="1"/>
    <col min="10282" max="10282" width="12.109375" style="46" customWidth="1"/>
    <col min="10283" max="10283" width="13.33203125" style="46" bestFit="1" customWidth="1"/>
    <col min="10284" max="10500" width="15.33203125" style="46"/>
    <col min="10501" max="10501" width="9.5546875" style="46" bestFit="1" customWidth="1"/>
    <col min="10502" max="10502" width="20.33203125" style="46" bestFit="1" customWidth="1"/>
    <col min="10503" max="10503" width="10.6640625" style="46" bestFit="1" customWidth="1"/>
    <col min="10504" max="10504" width="19.33203125" style="46" bestFit="1" customWidth="1"/>
    <col min="10505" max="10505" width="15.33203125" style="46"/>
    <col min="10506" max="10506" width="10.33203125" style="46" bestFit="1" customWidth="1"/>
    <col min="10507" max="10507" width="12.33203125" style="46" bestFit="1" customWidth="1"/>
    <col min="10508" max="10508" width="12.88671875" style="46" bestFit="1" customWidth="1"/>
    <col min="10509" max="10509" width="15.33203125" style="46"/>
    <col min="10510" max="10510" width="22.5546875" style="46" bestFit="1" customWidth="1"/>
    <col min="10511" max="10511" width="13.6640625" style="46" bestFit="1" customWidth="1"/>
    <col min="10512" max="10513" width="13.44140625" style="46" bestFit="1" customWidth="1"/>
    <col min="10514" max="10514" width="10.109375" style="46" bestFit="1" customWidth="1"/>
    <col min="10515" max="10515" width="19.6640625" style="46" bestFit="1" customWidth="1"/>
    <col min="10516" max="10516" width="14" style="46" bestFit="1" customWidth="1"/>
    <col min="10517" max="10532" width="15.33203125" style="46"/>
    <col min="10533" max="10533" width="16.6640625" style="46" bestFit="1" customWidth="1"/>
    <col min="10534" max="10534" width="16.6640625" style="46" customWidth="1"/>
    <col min="10535" max="10536" width="11.6640625" style="46" bestFit="1" customWidth="1"/>
    <col min="10537" max="10537" width="12.33203125" style="46" bestFit="1" customWidth="1"/>
    <col min="10538" max="10538" width="12.109375" style="46" customWidth="1"/>
    <col min="10539" max="10539" width="13.33203125" style="46" bestFit="1" customWidth="1"/>
    <col min="10540" max="10756" width="15.33203125" style="46"/>
    <col min="10757" max="10757" width="9.5546875" style="46" bestFit="1" customWidth="1"/>
    <col min="10758" max="10758" width="20.33203125" style="46" bestFit="1" customWidth="1"/>
    <col min="10759" max="10759" width="10.6640625" style="46" bestFit="1" customWidth="1"/>
    <col min="10760" max="10760" width="19.33203125" style="46" bestFit="1" customWidth="1"/>
    <col min="10761" max="10761" width="15.33203125" style="46"/>
    <col min="10762" max="10762" width="10.33203125" style="46" bestFit="1" customWidth="1"/>
    <col min="10763" max="10763" width="12.33203125" style="46" bestFit="1" customWidth="1"/>
    <col min="10764" max="10764" width="12.88671875" style="46" bestFit="1" customWidth="1"/>
    <col min="10765" max="10765" width="15.33203125" style="46"/>
    <col min="10766" max="10766" width="22.5546875" style="46" bestFit="1" customWidth="1"/>
    <col min="10767" max="10767" width="13.6640625" style="46" bestFit="1" customWidth="1"/>
    <col min="10768" max="10769" width="13.44140625" style="46" bestFit="1" customWidth="1"/>
    <col min="10770" max="10770" width="10.109375" style="46" bestFit="1" customWidth="1"/>
    <col min="10771" max="10771" width="19.6640625" style="46" bestFit="1" customWidth="1"/>
    <col min="10772" max="10772" width="14" style="46" bestFit="1" customWidth="1"/>
    <col min="10773" max="10788" width="15.33203125" style="46"/>
    <col min="10789" max="10789" width="16.6640625" style="46" bestFit="1" customWidth="1"/>
    <col min="10790" max="10790" width="16.6640625" style="46" customWidth="1"/>
    <col min="10791" max="10792" width="11.6640625" style="46" bestFit="1" customWidth="1"/>
    <col min="10793" max="10793" width="12.33203125" style="46" bestFit="1" customWidth="1"/>
    <col min="10794" max="10794" width="12.109375" style="46" customWidth="1"/>
    <col min="10795" max="10795" width="13.33203125" style="46" bestFit="1" customWidth="1"/>
    <col min="10796" max="11012" width="15.33203125" style="46"/>
    <col min="11013" max="11013" width="9.5546875" style="46" bestFit="1" customWidth="1"/>
    <col min="11014" max="11014" width="20.33203125" style="46" bestFit="1" customWidth="1"/>
    <col min="11015" max="11015" width="10.6640625" style="46" bestFit="1" customWidth="1"/>
    <col min="11016" max="11016" width="19.33203125" style="46" bestFit="1" customWidth="1"/>
    <col min="11017" max="11017" width="15.33203125" style="46"/>
    <col min="11018" max="11018" width="10.33203125" style="46" bestFit="1" customWidth="1"/>
    <col min="11019" max="11019" width="12.33203125" style="46" bestFit="1" customWidth="1"/>
    <col min="11020" max="11020" width="12.88671875" style="46" bestFit="1" customWidth="1"/>
    <col min="11021" max="11021" width="15.33203125" style="46"/>
    <col min="11022" max="11022" width="22.5546875" style="46" bestFit="1" customWidth="1"/>
    <col min="11023" max="11023" width="13.6640625" style="46" bestFit="1" customWidth="1"/>
    <col min="11024" max="11025" width="13.44140625" style="46" bestFit="1" customWidth="1"/>
    <col min="11026" max="11026" width="10.109375" style="46" bestFit="1" customWidth="1"/>
    <col min="11027" max="11027" width="19.6640625" style="46" bestFit="1" customWidth="1"/>
    <col min="11028" max="11028" width="14" style="46" bestFit="1" customWidth="1"/>
    <col min="11029" max="11044" width="15.33203125" style="46"/>
    <col min="11045" max="11045" width="16.6640625" style="46" bestFit="1" customWidth="1"/>
    <col min="11046" max="11046" width="16.6640625" style="46" customWidth="1"/>
    <col min="11047" max="11048" width="11.6640625" style="46" bestFit="1" customWidth="1"/>
    <col min="11049" max="11049" width="12.33203125" style="46" bestFit="1" customWidth="1"/>
    <col min="11050" max="11050" width="12.109375" style="46" customWidth="1"/>
    <col min="11051" max="11051" width="13.33203125" style="46" bestFit="1" customWidth="1"/>
    <col min="11052" max="11268" width="15.33203125" style="46"/>
    <col min="11269" max="11269" width="9.5546875" style="46" bestFit="1" customWidth="1"/>
    <col min="11270" max="11270" width="20.33203125" style="46" bestFit="1" customWidth="1"/>
    <col min="11271" max="11271" width="10.6640625" style="46" bestFit="1" customWidth="1"/>
    <col min="11272" max="11272" width="19.33203125" style="46" bestFit="1" customWidth="1"/>
    <col min="11273" max="11273" width="15.33203125" style="46"/>
    <col min="11274" max="11274" width="10.33203125" style="46" bestFit="1" customWidth="1"/>
    <col min="11275" max="11275" width="12.33203125" style="46" bestFit="1" customWidth="1"/>
    <col min="11276" max="11276" width="12.88671875" style="46" bestFit="1" customWidth="1"/>
    <col min="11277" max="11277" width="15.33203125" style="46"/>
    <col min="11278" max="11278" width="22.5546875" style="46" bestFit="1" customWidth="1"/>
    <col min="11279" max="11279" width="13.6640625" style="46" bestFit="1" customWidth="1"/>
    <col min="11280" max="11281" width="13.44140625" style="46" bestFit="1" customWidth="1"/>
    <col min="11282" max="11282" width="10.109375" style="46" bestFit="1" customWidth="1"/>
    <col min="11283" max="11283" width="19.6640625" style="46" bestFit="1" customWidth="1"/>
    <col min="11284" max="11284" width="14" style="46" bestFit="1" customWidth="1"/>
    <col min="11285" max="11300" width="15.33203125" style="46"/>
    <col min="11301" max="11301" width="16.6640625" style="46" bestFit="1" customWidth="1"/>
    <col min="11302" max="11302" width="16.6640625" style="46" customWidth="1"/>
    <col min="11303" max="11304" width="11.6640625" style="46" bestFit="1" customWidth="1"/>
    <col min="11305" max="11305" width="12.33203125" style="46" bestFit="1" customWidth="1"/>
    <col min="11306" max="11306" width="12.109375" style="46" customWidth="1"/>
    <col min="11307" max="11307" width="13.33203125" style="46" bestFit="1" customWidth="1"/>
    <col min="11308" max="11524" width="15.33203125" style="46"/>
    <col min="11525" max="11525" width="9.5546875" style="46" bestFit="1" customWidth="1"/>
    <col min="11526" max="11526" width="20.33203125" style="46" bestFit="1" customWidth="1"/>
    <col min="11527" max="11527" width="10.6640625" style="46" bestFit="1" customWidth="1"/>
    <col min="11528" max="11528" width="19.33203125" style="46" bestFit="1" customWidth="1"/>
    <col min="11529" max="11529" width="15.33203125" style="46"/>
    <col min="11530" max="11530" width="10.33203125" style="46" bestFit="1" customWidth="1"/>
    <col min="11531" max="11531" width="12.33203125" style="46" bestFit="1" customWidth="1"/>
    <col min="11532" max="11532" width="12.88671875" style="46" bestFit="1" customWidth="1"/>
    <col min="11533" max="11533" width="15.33203125" style="46"/>
    <col min="11534" max="11534" width="22.5546875" style="46" bestFit="1" customWidth="1"/>
    <col min="11535" max="11535" width="13.6640625" style="46" bestFit="1" customWidth="1"/>
    <col min="11536" max="11537" width="13.44140625" style="46" bestFit="1" customWidth="1"/>
    <col min="11538" max="11538" width="10.109375" style="46" bestFit="1" customWidth="1"/>
    <col min="11539" max="11539" width="19.6640625" style="46" bestFit="1" customWidth="1"/>
    <col min="11540" max="11540" width="14" style="46" bestFit="1" customWidth="1"/>
    <col min="11541" max="11556" width="15.33203125" style="46"/>
    <col min="11557" max="11557" width="16.6640625" style="46" bestFit="1" customWidth="1"/>
    <col min="11558" max="11558" width="16.6640625" style="46" customWidth="1"/>
    <col min="11559" max="11560" width="11.6640625" style="46" bestFit="1" customWidth="1"/>
    <col min="11561" max="11561" width="12.33203125" style="46" bestFit="1" customWidth="1"/>
    <col min="11562" max="11562" width="12.109375" style="46" customWidth="1"/>
    <col min="11563" max="11563" width="13.33203125" style="46" bestFit="1" customWidth="1"/>
    <col min="11564" max="11780" width="15.33203125" style="46"/>
    <col min="11781" max="11781" width="9.5546875" style="46" bestFit="1" customWidth="1"/>
    <col min="11782" max="11782" width="20.33203125" style="46" bestFit="1" customWidth="1"/>
    <col min="11783" max="11783" width="10.6640625" style="46" bestFit="1" customWidth="1"/>
    <col min="11784" max="11784" width="19.33203125" style="46" bestFit="1" customWidth="1"/>
    <col min="11785" max="11785" width="15.33203125" style="46"/>
    <col min="11786" max="11786" width="10.33203125" style="46" bestFit="1" customWidth="1"/>
    <col min="11787" max="11787" width="12.33203125" style="46" bestFit="1" customWidth="1"/>
    <col min="11788" max="11788" width="12.88671875" style="46" bestFit="1" customWidth="1"/>
    <col min="11789" max="11789" width="15.33203125" style="46"/>
    <col min="11790" max="11790" width="22.5546875" style="46" bestFit="1" customWidth="1"/>
    <col min="11791" max="11791" width="13.6640625" style="46" bestFit="1" customWidth="1"/>
    <col min="11792" max="11793" width="13.44140625" style="46" bestFit="1" customWidth="1"/>
    <col min="11794" max="11794" width="10.109375" style="46" bestFit="1" customWidth="1"/>
    <col min="11795" max="11795" width="19.6640625" style="46" bestFit="1" customWidth="1"/>
    <col min="11796" max="11796" width="14" style="46" bestFit="1" customWidth="1"/>
    <col min="11797" max="11812" width="15.33203125" style="46"/>
    <col min="11813" max="11813" width="16.6640625" style="46" bestFit="1" customWidth="1"/>
    <col min="11814" max="11814" width="16.6640625" style="46" customWidth="1"/>
    <col min="11815" max="11816" width="11.6640625" style="46" bestFit="1" customWidth="1"/>
    <col min="11817" max="11817" width="12.33203125" style="46" bestFit="1" customWidth="1"/>
    <col min="11818" max="11818" width="12.109375" style="46" customWidth="1"/>
    <col min="11819" max="11819" width="13.33203125" style="46" bestFit="1" customWidth="1"/>
    <col min="11820" max="12036" width="15.33203125" style="46"/>
    <col min="12037" max="12037" width="9.5546875" style="46" bestFit="1" customWidth="1"/>
    <col min="12038" max="12038" width="20.33203125" style="46" bestFit="1" customWidth="1"/>
    <col min="12039" max="12039" width="10.6640625" style="46" bestFit="1" customWidth="1"/>
    <col min="12040" max="12040" width="19.33203125" style="46" bestFit="1" customWidth="1"/>
    <col min="12041" max="12041" width="15.33203125" style="46"/>
    <col min="12042" max="12042" width="10.33203125" style="46" bestFit="1" customWidth="1"/>
    <col min="12043" max="12043" width="12.33203125" style="46" bestFit="1" customWidth="1"/>
    <col min="12044" max="12044" width="12.88671875" style="46" bestFit="1" customWidth="1"/>
    <col min="12045" max="12045" width="15.33203125" style="46"/>
    <col min="12046" max="12046" width="22.5546875" style="46" bestFit="1" customWidth="1"/>
    <col min="12047" max="12047" width="13.6640625" style="46" bestFit="1" customWidth="1"/>
    <col min="12048" max="12049" width="13.44140625" style="46" bestFit="1" customWidth="1"/>
    <col min="12050" max="12050" width="10.109375" style="46" bestFit="1" customWidth="1"/>
    <col min="12051" max="12051" width="19.6640625" style="46" bestFit="1" customWidth="1"/>
    <col min="12052" max="12052" width="14" style="46" bestFit="1" customWidth="1"/>
    <col min="12053" max="12068" width="15.33203125" style="46"/>
    <col min="12069" max="12069" width="16.6640625" style="46" bestFit="1" customWidth="1"/>
    <col min="12070" max="12070" width="16.6640625" style="46" customWidth="1"/>
    <col min="12071" max="12072" width="11.6640625" style="46" bestFit="1" customWidth="1"/>
    <col min="12073" max="12073" width="12.33203125" style="46" bestFit="1" customWidth="1"/>
    <col min="12074" max="12074" width="12.109375" style="46" customWidth="1"/>
    <col min="12075" max="12075" width="13.33203125" style="46" bestFit="1" customWidth="1"/>
    <col min="12076" max="12292" width="15.33203125" style="46"/>
    <col min="12293" max="12293" width="9.5546875" style="46" bestFit="1" customWidth="1"/>
    <col min="12294" max="12294" width="20.33203125" style="46" bestFit="1" customWidth="1"/>
    <col min="12295" max="12295" width="10.6640625" style="46" bestFit="1" customWidth="1"/>
    <col min="12296" max="12296" width="19.33203125" style="46" bestFit="1" customWidth="1"/>
    <col min="12297" max="12297" width="15.33203125" style="46"/>
    <col min="12298" max="12298" width="10.33203125" style="46" bestFit="1" customWidth="1"/>
    <col min="12299" max="12299" width="12.33203125" style="46" bestFit="1" customWidth="1"/>
    <col min="12300" max="12300" width="12.88671875" style="46" bestFit="1" customWidth="1"/>
    <col min="12301" max="12301" width="15.33203125" style="46"/>
    <col min="12302" max="12302" width="22.5546875" style="46" bestFit="1" customWidth="1"/>
    <col min="12303" max="12303" width="13.6640625" style="46" bestFit="1" customWidth="1"/>
    <col min="12304" max="12305" width="13.44140625" style="46" bestFit="1" customWidth="1"/>
    <col min="12306" max="12306" width="10.109375" style="46" bestFit="1" customWidth="1"/>
    <col min="12307" max="12307" width="19.6640625" style="46" bestFit="1" customWidth="1"/>
    <col min="12308" max="12308" width="14" style="46" bestFit="1" customWidth="1"/>
    <col min="12309" max="12324" width="15.33203125" style="46"/>
    <col min="12325" max="12325" width="16.6640625" style="46" bestFit="1" customWidth="1"/>
    <col min="12326" max="12326" width="16.6640625" style="46" customWidth="1"/>
    <col min="12327" max="12328" width="11.6640625" style="46" bestFit="1" customWidth="1"/>
    <col min="12329" max="12329" width="12.33203125" style="46" bestFit="1" customWidth="1"/>
    <col min="12330" max="12330" width="12.109375" style="46" customWidth="1"/>
    <col min="12331" max="12331" width="13.33203125" style="46" bestFit="1" customWidth="1"/>
    <col min="12332" max="12548" width="15.33203125" style="46"/>
    <col min="12549" max="12549" width="9.5546875" style="46" bestFit="1" customWidth="1"/>
    <col min="12550" max="12550" width="20.33203125" style="46" bestFit="1" customWidth="1"/>
    <col min="12551" max="12551" width="10.6640625" style="46" bestFit="1" customWidth="1"/>
    <col min="12552" max="12552" width="19.33203125" style="46" bestFit="1" customWidth="1"/>
    <col min="12553" max="12553" width="15.33203125" style="46"/>
    <col min="12554" max="12554" width="10.33203125" style="46" bestFit="1" customWidth="1"/>
    <col min="12555" max="12555" width="12.33203125" style="46" bestFit="1" customWidth="1"/>
    <col min="12556" max="12556" width="12.88671875" style="46" bestFit="1" customWidth="1"/>
    <col min="12557" max="12557" width="15.33203125" style="46"/>
    <col min="12558" max="12558" width="22.5546875" style="46" bestFit="1" customWidth="1"/>
    <col min="12559" max="12559" width="13.6640625" style="46" bestFit="1" customWidth="1"/>
    <col min="12560" max="12561" width="13.44140625" style="46" bestFit="1" customWidth="1"/>
    <col min="12562" max="12562" width="10.109375" style="46" bestFit="1" customWidth="1"/>
    <col min="12563" max="12563" width="19.6640625" style="46" bestFit="1" customWidth="1"/>
    <col min="12564" max="12564" width="14" style="46" bestFit="1" customWidth="1"/>
    <col min="12565" max="12580" width="15.33203125" style="46"/>
    <col min="12581" max="12581" width="16.6640625" style="46" bestFit="1" customWidth="1"/>
    <col min="12582" max="12582" width="16.6640625" style="46" customWidth="1"/>
    <col min="12583" max="12584" width="11.6640625" style="46" bestFit="1" customWidth="1"/>
    <col min="12585" max="12585" width="12.33203125" style="46" bestFit="1" customWidth="1"/>
    <col min="12586" max="12586" width="12.109375" style="46" customWidth="1"/>
    <col min="12587" max="12587" width="13.33203125" style="46" bestFit="1" customWidth="1"/>
    <col min="12588" max="12804" width="15.33203125" style="46"/>
    <col min="12805" max="12805" width="9.5546875" style="46" bestFit="1" customWidth="1"/>
    <col min="12806" max="12806" width="20.33203125" style="46" bestFit="1" customWidth="1"/>
    <col min="12807" max="12807" width="10.6640625" style="46" bestFit="1" customWidth="1"/>
    <col min="12808" max="12808" width="19.33203125" style="46" bestFit="1" customWidth="1"/>
    <col min="12809" max="12809" width="15.33203125" style="46"/>
    <col min="12810" max="12810" width="10.33203125" style="46" bestFit="1" customWidth="1"/>
    <col min="12811" max="12811" width="12.33203125" style="46" bestFit="1" customWidth="1"/>
    <col min="12812" max="12812" width="12.88671875" style="46" bestFit="1" customWidth="1"/>
    <col min="12813" max="12813" width="15.33203125" style="46"/>
    <col min="12814" max="12814" width="22.5546875" style="46" bestFit="1" customWidth="1"/>
    <col min="12815" max="12815" width="13.6640625" style="46" bestFit="1" customWidth="1"/>
    <col min="12816" max="12817" width="13.44140625" style="46" bestFit="1" customWidth="1"/>
    <col min="12818" max="12818" width="10.109375" style="46" bestFit="1" customWidth="1"/>
    <col min="12819" max="12819" width="19.6640625" style="46" bestFit="1" customWidth="1"/>
    <col min="12820" max="12820" width="14" style="46" bestFit="1" customWidth="1"/>
    <col min="12821" max="12836" width="15.33203125" style="46"/>
    <col min="12837" max="12837" width="16.6640625" style="46" bestFit="1" customWidth="1"/>
    <col min="12838" max="12838" width="16.6640625" style="46" customWidth="1"/>
    <col min="12839" max="12840" width="11.6640625" style="46" bestFit="1" customWidth="1"/>
    <col min="12841" max="12841" width="12.33203125" style="46" bestFit="1" customWidth="1"/>
    <col min="12842" max="12842" width="12.109375" style="46" customWidth="1"/>
    <col min="12843" max="12843" width="13.33203125" style="46" bestFit="1" customWidth="1"/>
    <col min="12844" max="13060" width="15.33203125" style="46"/>
    <col min="13061" max="13061" width="9.5546875" style="46" bestFit="1" customWidth="1"/>
    <col min="13062" max="13062" width="20.33203125" style="46" bestFit="1" customWidth="1"/>
    <col min="13063" max="13063" width="10.6640625" style="46" bestFit="1" customWidth="1"/>
    <col min="13064" max="13064" width="19.33203125" style="46" bestFit="1" customWidth="1"/>
    <col min="13065" max="13065" width="15.33203125" style="46"/>
    <col min="13066" max="13066" width="10.33203125" style="46" bestFit="1" customWidth="1"/>
    <col min="13067" max="13067" width="12.33203125" style="46" bestFit="1" customWidth="1"/>
    <col min="13068" max="13068" width="12.88671875" style="46" bestFit="1" customWidth="1"/>
    <col min="13069" max="13069" width="15.33203125" style="46"/>
    <col min="13070" max="13070" width="22.5546875" style="46" bestFit="1" customWidth="1"/>
    <col min="13071" max="13071" width="13.6640625" style="46" bestFit="1" customWidth="1"/>
    <col min="13072" max="13073" width="13.44140625" style="46" bestFit="1" customWidth="1"/>
    <col min="13074" max="13074" width="10.109375" style="46" bestFit="1" customWidth="1"/>
    <col min="13075" max="13075" width="19.6640625" style="46" bestFit="1" customWidth="1"/>
    <col min="13076" max="13076" width="14" style="46" bestFit="1" customWidth="1"/>
    <col min="13077" max="13092" width="15.33203125" style="46"/>
    <col min="13093" max="13093" width="16.6640625" style="46" bestFit="1" customWidth="1"/>
    <col min="13094" max="13094" width="16.6640625" style="46" customWidth="1"/>
    <col min="13095" max="13096" width="11.6640625" style="46" bestFit="1" customWidth="1"/>
    <col min="13097" max="13097" width="12.33203125" style="46" bestFit="1" customWidth="1"/>
    <col min="13098" max="13098" width="12.109375" style="46" customWidth="1"/>
    <col min="13099" max="13099" width="13.33203125" style="46" bestFit="1" customWidth="1"/>
    <col min="13100" max="13316" width="15.33203125" style="46"/>
    <col min="13317" max="13317" width="9.5546875" style="46" bestFit="1" customWidth="1"/>
    <col min="13318" max="13318" width="20.33203125" style="46" bestFit="1" customWidth="1"/>
    <col min="13319" max="13319" width="10.6640625" style="46" bestFit="1" customWidth="1"/>
    <col min="13320" max="13320" width="19.33203125" style="46" bestFit="1" customWidth="1"/>
    <col min="13321" max="13321" width="15.33203125" style="46"/>
    <col min="13322" max="13322" width="10.33203125" style="46" bestFit="1" customWidth="1"/>
    <col min="13323" max="13323" width="12.33203125" style="46" bestFit="1" customWidth="1"/>
    <col min="13324" max="13324" width="12.88671875" style="46" bestFit="1" customWidth="1"/>
    <col min="13325" max="13325" width="15.33203125" style="46"/>
    <col min="13326" max="13326" width="22.5546875" style="46" bestFit="1" customWidth="1"/>
    <col min="13327" max="13327" width="13.6640625" style="46" bestFit="1" customWidth="1"/>
    <col min="13328" max="13329" width="13.44140625" style="46" bestFit="1" customWidth="1"/>
    <col min="13330" max="13330" width="10.109375" style="46" bestFit="1" customWidth="1"/>
    <col min="13331" max="13331" width="19.6640625" style="46" bestFit="1" customWidth="1"/>
    <col min="13332" max="13332" width="14" style="46" bestFit="1" customWidth="1"/>
    <col min="13333" max="13348" width="15.33203125" style="46"/>
    <col min="13349" max="13349" width="16.6640625" style="46" bestFit="1" customWidth="1"/>
    <col min="13350" max="13350" width="16.6640625" style="46" customWidth="1"/>
    <col min="13351" max="13352" width="11.6640625" style="46" bestFit="1" customWidth="1"/>
    <col min="13353" max="13353" width="12.33203125" style="46" bestFit="1" customWidth="1"/>
    <col min="13354" max="13354" width="12.109375" style="46" customWidth="1"/>
    <col min="13355" max="13355" width="13.33203125" style="46" bestFit="1" customWidth="1"/>
    <col min="13356" max="13572" width="15.33203125" style="46"/>
    <col min="13573" max="13573" width="9.5546875" style="46" bestFit="1" customWidth="1"/>
    <col min="13574" max="13574" width="20.33203125" style="46" bestFit="1" customWidth="1"/>
    <col min="13575" max="13575" width="10.6640625" style="46" bestFit="1" customWidth="1"/>
    <col min="13576" max="13576" width="19.33203125" style="46" bestFit="1" customWidth="1"/>
    <col min="13577" max="13577" width="15.33203125" style="46"/>
    <col min="13578" max="13578" width="10.33203125" style="46" bestFit="1" customWidth="1"/>
    <col min="13579" max="13579" width="12.33203125" style="46" bestFit="1" customWidth="1"/>
    <col min="13580" max="13580" width="12.88671875" style="46" bestFit="1" customWidth="1"/>
    <col min="13581" max="13581" width="15.33203125" style="46"/>
    <col min="13582" max="13582" width="22.5546875" style="46" bestFit="1" customWidth="1"/>
    <col min="13583" max="13583" width="13.6640625" style="46" bestFit="1" customWidth="1"/>
    <col min="13584" max="13585" width="13.44140625" style="46" bestFit="1" customWidth="1"/>
    <col min="13586" max="13586" width="10.109375" style="46" bestFit="1" customWidth="1"/>
    <col min="13587" max="13587" width="19.6640625" style="46" bestFit="1" customWidth="1"/>
    <col min="13588" max="13588" width="14" style="46" bestFit="1" customWidth="1"/>
    <col min="13589" max="13604" width="15.33203125" style="46"/>
    <col min="13605" max="13605" width="16.6640625" style="46" bestFit="1" customWidth="1"/>
    <col min="13606" max="13606" width="16.6640625" style="46" customWidth="1"/>
    <col min="13607" max="13608" width="11.6640625" style="46" bestFit="1" customWidth="1"/>
    <col min="13609" max="13609" width="12.33203125" style="46" bestFit="1" customWidth="1"/>
    <col min="13610" max="13610" width="12.109375" style="46" customWidth="1"/>
    <col min="13611" max="13611" width="13.33203125" style="46" bestFit="1" customWidth="1"/>
    <col min="13612" max="13828" width="15.33203125" style="46"/>
    <col min="13829" max="13829" width="9.5546875" style="46" bestFit="1" customWidth="1"/>
    <col min="13830" max="13830" width="20.33203125" style="46" bestFit="1" customWidth="1"/>
    <col min="13831" max="13831" width="10.6640625" style="46" bestFit="1" customWidth="1"/>
    <col min="13832" max="13832" width="19.33203125" style="46" bestFit="1" customWidth="1"/>
    <col min="13833" max="13833" width="15.33203125" style="46"/>
    <col min="13834" max="13834" width="10.33203125" style="46" bestFit="1" customWidth="1"/>
    <col min="13835" max="13835" width="12.33203125" style="46" bestFit="1" customWidth="1"/>
    <col min="13836" max="13836" width="12.88671875" style="46" bestFit="1" customWidth="1"/>
    <col min="13837" max="13837" width="15.33203125" style="46"/>
    <col min="13838" max="13838" width="22.5546875" style="46" bestFit="1" customWidth="1"/>
    <col min="13839" max="13839" width="13.6640625" style="46" bestFit="1" customWidth="1"/>
    <col min="13840" max="13841" width="13.44140625" style="46" bestFit="1" customWidth="1"/>
    <col min="13842" max="13842" width="10.109375" style="46" bestFit="1" customWidth="1"/>
    <col min="13843" max="13843" width="19.6640625" style="46" bestFit="1" customWidth="1"/>
    <col min="13844" max="13844" width="14" style="46" bestFit="1" customWidth="1"/>
    <col min="13845" max="13860" width="15.33203125" style="46"/>
    <col min="13861" max="13861" width="16.6640625" style="46" bestFit="1" customWidth="1"/>
    <col min="13862" max="13862" width="16.6640625" style="46" customWidth="1"/>
    <col min="13863" max="13864" width="11.6640625" style="46" bestFit="1" customWidth="1"/>
    <col min="13865" max="13865" width="12.33203125" style="46" bestFit="1" customWidth="1"/>
    <col min="13866" max="13866" width="12.109375" style="46" customWidth="1"/>
    <col min="13867" max="13867" width="13.33203125" style="46" bestFit="1" customWidth="1"/>
    <col min="13868" max="14084" width="15.33203125" style="46"/>
    <col min="14085" max="14085" width="9.5546875" style="46" bestFit="1" customWidth="1"/>
    <col min="14086" max="14086" width="20.33203125" style="46" bestFit="1" customWidth="1"/>
    <col min="14087" max="14087" width="10.6640625" style="46" bestFit="1" customWidth="1"/>
    <col min="14088" max="14088" width="19.33203125" style="46" bestFit="1" customWidth="1"/>
    <col min="14089" max="14089" width="15.33203125" style="46"/>
    <col min="14090" max="14090" width="10.33203125" style="46" bestFit="1" customWidth="1"/>
    <col min="14091" max="14091" width="12.33203125" style="46" bestFit="1" customWidth="1"/>
    <col min="14092" max="14092" width="12.88671875" style="46" bestFit="1" customWidth="1"/>
    <col min="14093" max="14093" width="15.33203125" style="46"/>
    <col min="14094" max="14094" width="22.5546875" style="46" bestFit="1" customWidth="1"/>
    <col min="14095" max="14095" width="13.6640625" style="46" bestFit="1" customWidth="1"/>
    <col min="14096" max="14097" width="13.44140625" style="46" bestFit="1" customWidth="1"/>
    <col min="14098" max="14098" width="10.109375" style="46" bestFit="1" customWidth="1"/>
    <col min="14099" max="14099" width="19.6640625" style="46" bestFit="1" customWidth="1"/>
    <col min="14100" max="14100" width="14" style="46" bestFit="1" customWidth="1"/>
    <col min="14101" max="14116" width="15.33203125" style="46"/>
    <col min="14117" max="14117" width="16.6640625" style="46" bestFit="1" customWidth="1"/>
    <col min="14118" max="14118" width="16.6640625" style="46" customWidth="1"/>
    <col min="14119" max="14120" width="11.6640625" style="46" bestFit="1" customWidth="1"/>
    <col min="14121" max="14121" width="12.33203125" style="46" bestFit="1" customWidth="1"/>
    <col min="14122" max="14122" width="12.109375" style="46" customWidth="1"/>
    <col min="14123" max="14123" width="13.33203125" style="46" bestFit="1" customWidth="1"/>
    <col min="14124" max="14340" width="15.33203125" style="46"/>
    <col min="14341" max="14341" width="9.5546875" style="46" bestFit="1" customWidth="1"/>
    <col min="14342" max="14342" width="20.33203125" style="46" bestFit="1" customWidth="1"/>
    <col min="14343" max="14343" width="10.6640625" style="46" bestFit="1" customWidth="1"/>
    <col min="14344" max="14344" width="19.33203125" style="46" bestFit="1" customWidth="1"/>
    <col min="14345" max="14345" width="15.33203125" style="46"/>
    <col min="14346" max="14346" width="10.33203125" style="46" bestFit="1" customWidth="1"/>
    <col min="14347" max="14347" width="12.33203125" style="46" bestFit="1" customWidth="1"/>
    <col min="14348" max="14348" width="12.88671875" style="46" bestFit="1" customWidth="1"/>
    <col min="14349" max="14349" width="15.33203125" style="46"/>
    <col min="14350" max="14350" width="22.5546875" style="46" bestFit="1" customWidth="1"/>
    <col min="14351" max="14351" width="13.6640625" style="46" bestFit="1" customWidth="1"/>
    <col min="14352" max="14353" width="13.44140625" style="46" bestFit="1" customWidth="1"/>
    <col min="14354" max="14354" width="10.109375" style="46" bestFit="1" customWidth="1"/>
    <col min="14355" max="14355" width="19.6640625" style="46" bestFit="1" customWidth="1"/>
    <col min="14356" max="14356" width="14" style="46" bestFit="1" customWidth="1"/>
    <col min="14357" max="14372" width="15.33203125" style="46"/>
    <col min="14373" max="14373" width="16.6640625" style="46" bestFit="1" customWidth="1"/>
    <col min="14374" max="14374" width="16.6640625" style="46" customWidth="1"/>
    <col min="14375" max="14376" width="11.6640625" style="46" bestFit="1" customWidth="1"/>
    <col min="14377" max="14377" width="12.33203125" style="46" bestFit="1" customWidth="1"/>
    <col min="14378" max="14378" width="12.109375" style="46" customWidth="1"/>
    <col min="14379" max="14379" width="13.33203125" style="46" bestFit="1" customWidth="1"/>
    <col min="14380" max="14596" width="15.33203125" style="46"/>
    <col min="14597" max="14597" width="9.5546875" style="46" bestFit="1" customWidth="1"/>
    <col min="14598" max="14598" width="20.33203125" style="46" bestFit="1" customWidth="1"/>
    <col min="14599" max="14599" width="10.6640625" style="46" bestFit="1" customWidth="1"/>
    <col min="14600" max="14600" width="19.33203125" style="46" bestFit="1" customWidth="1"/>
    <col min="14601" max="14601" width="15.33203125" style="46"/>
    <col min="14602" max="14602" width="10.33203125" style="46" bestFit="1" customWidth="1"/>
    <col min="14603" max="14603" width="12.33203125" style="46" bestFit="1" customWidth="1"/>
    <col min="14604" max="14604" width="12.88671875" style="46" bestFit="1" customWidth="1"/>
    <col min="14605" max="14605" width="15.33203125" style="46"/>
    <col min="14606" max="14606" width="22.5546875" style="46" bestFit="1" customWidth="1"/>
    <col min="14607" max="14607" width="13.6640625" style="46" bestFit="1" customWidth="1"/>
    <col min="14608" max="14609" width="13.44140625" style="46" bestFit="1" customWidth="1"/>
    <col min="14610" max="14610" width="10.109375" style="46" bestFit="1" customWidth="1"/>
    <col min="14611" max="14611" width="19.6640625" style="46" bestFit="1" customWidth="1"/>
    <col min="14612" max="14612" width="14" style="46" bestFit="1" customWidth="1"/>
    <col min="14613" max="14628" width="15.33203125" style="46"/>
    <col min="14629" max="14629" width="16.6640625" style="46" bestFit="1" customWidth="1"/>
    <col min="14630" max="14630" width="16.6640625" style="46" customWidth="1"/>
    <col min="14631" max="14632" width="11.6640625" style="46" bestFit="1" customWidth="1"/>
    <col min="14633" max="14633" width="12.33203125" style="46" bestFit="1" customWidth="1"/>
    <col min="14634" max="14634" width="12.109375" style="46" customWidth="1"/>
    <col min="14635" max="14635" width="13.33203125" style="46" bestFit="1" customWidth="1"/>
    <col min="14636" max="14852" width="15.33203125" style="46"/>
    <col min="14853" max="14853" width="9.5546875" style="46" bestFit="1" customWidth="1"/>
    <col min="14854" max="14854" width="20.33203125" style="46" bestFit="1" customWidth="1"/>
    <col min="14855" max="14855" width="10.6640625" style="46" bestFit="1" customWidth="1"/>
    <col min="14856" max="14856" width="19.33203125" style="46" bestFit="1" customWidth="1"/>
    <col min="14857" max="14857" width="15.33203125" style="46"/>
    <col min="14858" max="14858" width="10.33203125" style="46" bestFit="1" customWidth="1"/>
    <col min="14859" max="14859" width="12.33203125" style="46" bestFit="1" customWidth="1"/>
    <col min="14860" max="14860" width="12.88671875" style="46" bestFit="1" customWidth="1"/>
    <col min="14861" max="14861" width="15.33203125" style="46"/>
    <col min="14862" max="14862" width="22.5546875" style="46" bestFit="1" customWidth="1"/>
    <col min="14863" max="14863" width="13.6640625" style="46" bestFit="1" customWidth="1"/>
    <col min="14864" max="14865" width="13.44140625" style="46" bestFit="1" customWidth="1"/>
    <col min="14866" max="14866" width="10.109375" style="46" bestFit="1" customWidth="1"/>
    <col min="14867" max="14867" width="19.6640625" style="46" bestFit="1" customWidth="1"/>
    <col min="14868" max="14868" width="14" style="46" bestFit="1" customWidth="1"/>
    <col min="14869" max="14884" width="15.33203125" style="46"/>
    <col min="14885" max="14885" width="16.6640625" style="46" bestFit="1" customWidth="1"/>
    <col min="14886" max="14886" width="16.6640625" style="46" customWidth="1"/>
    <col min="14887" max="14888" width="11.6640625" style="46" bestFit="1" customWidth="1"/>
    <col min="14889" max="14889" width="12.33203125" style="46" bestFit="1" customWidth="1"/>
    <col min="14890" max="14890" width="12.109375" style="46" customWidth="1"/>
    <col min="14891" max="14891" width="13.33203125" style="46" bestFit="1" customWidth="1"/>
    <col min="14892" max="15108" width="15.33203125" style="46"/>
    <col min="15109" max="15109" width="9.5546875" style="46" bestFit="1" customWidth="1"/>
    <col min="15110" max="15110" width="20.33203125" style="46" bestFit="1" customWidth="1"/>
    <col min="15111" max="15111" width="10.6640625" style="46" bestFit="1" customWidth="1"/>
    <col min="15112" max="15112" width="19.33203125" style="46" bestFit="1" customWidth="1"/>
    <col min="15113" max="15113" width="15.33203125" style="46"/>
    <col min="15114" max="15114" width="10.33203125" style="46" bestFit="1" customWidth="1"/>
    <col min="15115" max="15115" width="12.33203125" style="46" bestFit="1" customWidth="1"/>
    <col min="15116" max="15116" width="12.88671875" style="46" bestFit="1" customWidth="1"/>
    <col min="15117" max="15117" width="15.33203125" style="46"/>
    <col min="15118" max="15118" width="22.5546875" style="46" bestFit="1" customWidth="1"/>
    <col min="15119" max="15119" width="13.6640625" style="46" bestFit="1" customWidth="1"/>
    <col min="15120" max="15121" width="13.44140625" style="46" bestFit="1" customWidth="1"/>
    <col min="15122" max="15122" width="10.109375" style="46" bestFit="1" customWidth="1"/>
    <col min="15123" max="15123" width="19.6640625" style="46" bestFit="1" customWidth="1"/>
    <col min="15124" max="15124" width="14" style="46" bestFit="1" customWidth="1"/>
    <col min="15125" max="15140" width="15.33203125" style="46"/>
    <col min="15141" max="15141" width="16.6640625" style="46" bestFit="1" customWidth="1"/>
    <col min="15142" max="15142" width="16.6640625" style="46" customWidth="1"/>
    <col min="15143" max="15144" width="11.6640625" style="46" bestFit="1" customWidth="1"/>
    <col min="15145" max="15145" width="12.33203125" style="46" bestFit="1" customWidth="1"/>
    <col min="15146" max="15146" width="12.109375" style="46" customWidth="1"/>
    <col min="15147" max="15147" width="13.33203125" style="46" bestFit="1" customWidth="1"/>
    <col min="15148" max="15364" width="15.33203125" style="46"/>
    <col min="15365" max="15365" width="9.5546875" style="46" bestFit="1" customWidth="1"/>
    <col min="15366" max="15366" width="20.33203125" style="46" bestFit="1" customWidth="1"/>
    <col min="15367" max="15367" width="10.6640625" style="46" bestFit="1" customWidth="1"/>
    <col min="15368" max="15368" width="19.33203125" style="46" bestFit="1" customWidth="1"/>
    <col min="15369" max="15369" width="15.33203125" style="46"/>
    <col min="15370" max="15370" width="10.33203125" style="46" bestFit="1" customWidth="1"/>
    <col min="15371" max="15371" width="12.33203125" style="46" bestFit="1" customWidth="1"/>
    <col min="15372" max="15372" width="12.88671875" style="46" bestFit="1" customWidth="1"/>
    <col min="15373" max="15373" width="15.33203125" style="46"/>
    <col min="15374" max="15374" width="22.5546875" style="46" bestFit="1" customWidth="1"/>
    <col min="15375" max="15375" width="13.6640625" style="46" bestFit="1" customWidth="1"/>
    <col min="15376" max="15377" width="13.44140625" style="46" bestFit="1" customWidth="1"/>
    <col min="15378" max="15378" width="10.109375" style="46" bestFit="1" customWidth="1"/>
    <col min="15379" max="15379" width="19.6640625" style="46" bestFit="1" customWidth="1"/>
    <col min="15380" max="15380" width="14" style="46" bestFit="1" customWidth="1"/>
    <col min="15381" max="15396" width="15.33203125" style="46"/>
    <col min="15397" max="15397" width="16.6640625" style="46" bestFit="1" customWidth="1"/>
    <col min="15398" max="15398" width="16.6640625" style="46" customWidth="1"/>
    <col min="15399" max="15400" width="11.6640625" style="46" bestFit="1" customWidth="1"/>
    <col min="15401" max="15401" width="12.33203125" style="46" bestFit="1" customWidth="1"/>
    <col min="15402" max="15402" width="12.109375" style="46" customWidth="1"/>
    <col min="15403" max="15403" width="13.33203125" style="46" bestFit="1" customWidth="1"/>
    <col min="15404" max="15620" width="15.33203125" style="46"/>
    <col min="15621" max="15621" width="9.5546875" style="46" bestFit="1" customWidth="1"/>
    <col min="15622" max="15622" width="20.33203125" style="46" bestFit="1" customWidth="1"/>
    <col min="15623" max="15623" width="10.6640625" style="46" bestFit="1" customWidth="1"/>
    <col min="15624" max="15624" width="19.33203125" style="46" bestFit="1" customWidth="1"/>
    <col min="15625" max="15625" width="15.33203125" style="46"/>
    <col min="15626" max="15626" width="10.33203125" style="46" bestFit="1" customWidth="1"/>
    <col min="15627" max="15627" width="12.33203125" style="46" bestFit="1" customWidth="1"/>
    <col min="15628" max="15628" width="12.88671875" style="46" bestFit="1" customWidth="1"/>
    <col min="15629" max="15629" width="15.33203125" style="46"/>
    <col min="15630" max="15630" width="22.5546875" style="46" bestFit="1" customWidth="1"/>
    <col min="15631" max="15631" width="13.6640625" style="46" bestFit="1" customWidth="1"/>
    <col min="15632" max="15633" width="13.44140625" style="46" bestFit="1" customWidth="1"/>
    <col min="15634" max="15634" width="10.109375" style="46" bestFit="1" customWidth="1"/>
    <col min="15635" max="15635" width="19.6640625" style="46" bestFit="1" customWidth="1"/>
    <col min="15636" max="15636" width="14" style="46" bestFit="1" customWidth="1"/>
    <col min="15637" max="15652" width="15.33203125" style="46"/>
    <col min="15653" max="15653" width="16.6640625" style="46" bestFit="1" customWidth="1"/>
    <col min="15654" max="15654" width="16.6640625" style="46" customWidth="1"/>
    <col min="15655" max="15656" width="11.6640625" style="46" bestFit="1" customWidth="1"/>
    <col min="15657" max="15657" width="12.33203125" style="46" bestFit="1" customWidth="1"/>
    <col min="15658" max="15658" width="12.109375" style="46" customWidth="1"/>
    <col min="15659" max="15659" width="13.33203125" style="46" bestFit="1" customWidth="1"/>
    <col min="15660" max="15876" width="15.33203125" style="46"/>
    <col min="15877" max="15877" width="9.5546875" style="46" bestFit="1" customWidth="1"/>
    <col min="15878" max="15878" width="20.33203125" style="46" bestFit="1" customWidth="1"/>
    <col min="15879" max="15879" width="10.6640625" style="46" bestFit="1" customWidth="1"/>
    <col min="15880" max="15880" width="19.33203125" style="46" bestFit="1" customWidth="1"/>
    <col min="15881" max="15881" width="15.33203125" style="46"/>
    <col min="15882" max="15882" width="10.33203125" style="46" bestFit="1" customWidth="1"/>
    <col min="15883" max="15883" width="12.33203125" style="46" bestFit="1" customWidth="1"/>
    <col min="15884" max="15884" width="12.88671875" style="46" bestFit="1" customWidth="1"/>
    <col min="15885" max="15885" width="15.33203125" style="46"/>
    <col min="15886" max="15886" width="22.5546875" style="46" bestFit="1" customWidth="1"/>
    <col min="15887" max="15887" width="13.6640625" style="46" bestFit="1" customWidth="1"/>
    <col min="15888" max="15889" width="13.44140625" style="46" bestFit="1" customWidth="1"/>
    <col min="15890" max="15890" width="10.109375" style="46" bestFit="1" customWidth="1"/>
    <col min="15891" max="15891" width="19.6640625" style="46" bestFit="1" customWidth="1"/>
    <col min="15892" max="15892" width="14" style="46" bestFit="1" customWidth="1"/>
    <col min="15893" max="15908" width="15.33203125" style="46"/>
    <col min="15909" max="15909" width="16.6640625" style="46" bestFit="1" customWidth="1"/>
    <col min="15910" max="15910" width="16.6640625" style="46" customWidth="1"/>
    <col min="15911" max="15912" width="11.6640625" style="46" bestFit="1" customWidth="1"/>
    <col min="15913" max="15913" width="12.33203125" style="46" bestFit="1" customWidth="1"/>
    <col min="15914" max="15914" width="12.109375" style="46" customWidth="1"/>
    <col min="15915" max="15915" width="13.33203125" style="46" bestFit="1" customWidth="1"/>
    <col min="15916" max="16132" width="15.33203125" style="46"/>
    <col min="16133" max="16133" width="9.5546875" style="46" bestFit="1" customWidth="1"/>
    <col min="16134" max="16134" width="20.33203125" style="46" bestFit="1" customWidth="1"/>
    <col min="16135" max="16135" width="10.6640625" style="46" bestFit="1" customWidth="1"/>
    <col min="16136" max="16136" width="19.33203125" style="46" bestFit="1" customWidth="1"/>
    <col min="16137" max="16137" width="15.33203125" style="46"/>
    <col min="16138" max="16138" width="10.33203125" style="46" bestFit="1" customWidth="1"/>
    <col min="16139" max="16139" width="12.33203125" style="46" bestFit="1" customWidth="1"/>
    <col min="16140" max="16140" width="12.88671875" style="46" bestFit="1" customWidth="1"/>
    <col min="16141" max="16141" width="15.33203125" style="46"/>
    <col min="16142" max="16142" width="22.5546875" style="46" bestFit="1" customWidth="1"/>
    <col min="16143" max="16143" width="13.6640625" style="46" bestFit="1" customWidth="1"/>
    <col min="16144" max="16145" width="13.44140625" style="46" bestFit="1" customWidth="1"/>
    <col min="16146" max="16146" width="10.109375" style="46" bestFit="1" customWidth="1"/>
    <col min="16147" max="16147" width="19.6640625" style="46" bestFit="1" customWidth="1"/>
    <col min="16148" max="16148" width="14" style="46" bestFit="1" customWidth="1"/>
    <col min="16149" max="16164" width="15.33203125" style="46"/>
    <col min="16165" max="16165" width="16.6640625" style="46" bestFit="1" customWidth="1"/>
    <col min="16166" max="16166" width="16.6640625" style="46" customWidth="1"/>
    <col min="16167" max="16168" width="11.6640625" style="46" bestFit="1" customWidth="1"/>
    <col min="16169" max="16169" width="12.33203125" style="46" bestFit="1" customWidth="1"/>
    <col min="16170" max="16170" width="12.109375" style="46" customWidth="1"/>
    <col min="16171" max="16171" width="13.33203125" style="46" bestFit="1" customWidth="1"/>
    <col min="16172" max="16384" width="15.33203125" style="46"/>
  </cols>
  <sheetData>
    <row r="1" spans="1:43" s="41" customFormat="1" ht="38.25" x14ac:dyDescent="0.25">
      <c r="A1" s="36" t="s">
        <v>53</v>
      </c>
      <c r="B1" s="36" t="s">
        <v>54</v>
      </c>
      <c r="C1" s="36" t="s">
        <v>55</v>
      </c>
      <c r="D1" s="36" t="s">
        <v>56</v>
      </c>
      <c r="E1" s="36" t="s">
        <v>57</v>
      </c>
      <c r="F1" s="36" t="s">
        <v>58</v>
      </c>
      <c r="G1" s="37" t="s">
        <v>59</v>
      </c>
      <c r="H1" s="36" t="s">
        <v>60</v>
      </c>
      <c r="I1" s="38" t="s">
        <v>61</v>
      </c>
      <c r="J1" s="36" t="s">
        <v>62</v>
      </c>
      <c r="K1" s="36" t="s">
        <v>63</v>
      </c>
      <c r="L1" s="36" t="s">
        <v>64</v>
      </c>
      <c r="M1" s="36" t="s">
        <v>133</v>
      </c>
      <c r="N1" s="36" t="s">
        <v>65</v>
      </c>
      <c r="O1" s="36" t="s">
        <v>66</v>
      </c>
      <c r="P1" s="39" t="s">
        <v>67</v>
      </c>
      <c r="Q1" s="39" t="s">
        <v>68</v>
      </c>
      <c r="R1" s="39" t="s">
        <v>69</v>
      </c>
      <c r="S1" s="39" t="s">
        <v>70</v>
      </c>
      <c r="T1" s="39" t="s">
        <v>71</v>
      </c>
      <c r="U1" s="39" t="s">
        <v>72</v>
      </c>
      <c r="V1" s="39" t="s">
        <v>73</v>
      </c>
      <c r="W1" s="39" t="s">
        <v>74</v>
      </c>
      <c r="X1" s="39" t="s">
        <v>75</v>
      </c>
      <c r="Y1" s="39" t="s">
        <v>76</v>
      </c>
      <c r="Z1" s="39" t="s">
        <v>77</v>
      </c>
      <c r="AA1" s="39" t="s">
        <v>78</v>
      </c>
      <c r="AB1" s="39" t="s">
        <v>79</v>
      </c>
      <c r="AC1" s="39" t="s">
        <v>80</v>
      </c>
      <c r="AD1" s="39" t="s">
        <v>81</v>
      </c>
      <c r="AE1" s="39" t="s">
        <v>82</v>
      </c>
      <c r="AF1" s="39" t="s">
        <v>83</v>
      </c>
      <c r="AG1" s="39" t="s">
        <v>84</v>
      </c>
      <c r="AH1" s="39" t="s">
        <v>85</v>
      </c>
      <c r="AI1" s="39" t="s">
        <v>86</v>
      </c>
      <c r="AJ1" s="39" t="s">
        <v>135</v>
      </c>
      <c r="AK1" s="39" t="s">
        <v>134</v>
      </c>
      <c r="AL1" s="40" t="s">
        <v>60</v>
      </c>
      <c r="AM1" s="40" t="s">
        <v>65</v>
      </c>
      <c r="AN1" s="40" t="s">
        <v>63</v>
      </c>
      <c r="AO1" s="40" t="s">
        <v>64</v>
      </c>
      <c r="AP1" s="40" t="s">
        <v>129</v>
      </c>
      <c r="AQ1" s="40" t="s">
        <v>53</v>
      </c>
    </row>
    <row r="2" spans="1:43" s="41" customFormat="1" ht="12.75" hidden="1" x14ac:dyDescent="0.25">
      <c r="A2" s="36"/>
      <c r="B2" s="36"/>
      <c r="C2" s="36"/>
      <c r="D2" s="42"/>
      <c r="E2" s="36"/>
      <c r="F2" s="36"/>
      <c r="G2" s="37"/>
      <c r="H2" s="36"/>
      <c r="I2" s="38"/>
      <c r="J2" s="36"/>
      <c r="K2" s="36"/>
      <c r="L2" s="36"/>
      <c r="M2" s="36"/>
      <c r="N2" s="36"/>
      <c r="O2" s="36"/>
      <c r="P2" s="43"/>
      <c r="Q2" s="40"/>
      <c r="R2" s="39"/>
      <c r="S2" s="39"/>
      <c r="T2" s="39"/>
      <c r="U2" s="39"/>
      <c r="V2" s="39"/>
      <c r="W2" s="39"/>
      <c r="X2" s="40"/>
      <c r="Y2" s="40"/>
      <c r="Z2" s="40"/>
      <c r="AA2" s="40"/>
      <c r="AB2" s="40"/>
      <c r="AC2" s="40"/>
      <c r="AD2" s="39"/>
      <c r="AE2" s="39"/>
      <c r="AF2" s="39"/>
      <c r="AG2" s="39"/>
      <c r="AH2" s="39"/>
      <c r="AI2" s="39"/>
      <c r="AJ2" s="39"/>
      <c r="AK2" s="39"/>
      <c r="AL2" s="40" t="s">
        <v>87</v>
      </c>
      <c r="AM2" s="40" t="s">
        <v>47</v>
      </c>
      <c r="AN2" s="40" t="s">
        <v>88</v>
      </c>
      <c r="AO2" s="40" t="s">
        <v>15</v>
      </c>
      <c r="AP2" s="40" t="s">
        <v>130</v>
      </c>
      <c r="AQ2" s="40" t="s">
        <v>89</v>
      </c>
    </row>
    <row r="3" spans="1:43" ht="12.75" x14ac:dyDescent="0.25">
      <c r="A3" s="61"/>
      <c r="B3" s="61"/>
      <c r="C3" s="61"/>
      <c r="D3" s="61"/>
      <c r="E3" s="61"/>
      <c r="F3" s="61"/>
      <c r="G3" s="66"/>
      <c r="H3" s="61"/>
      <c r="I3" s="62"/>
      <c r="J3" s="65"/>
      <c r="K3" s="61"/>
      <c r="L3" s="61"/>
      <c r="M3" s="61"/>
      <c r="N3" s="44" t="str">
        <f t="shared" ref="N3:N34" ca="1" si="0">IF(F3="","",IF(((TODAY()-G3)/365)&lt;16,"Junior","Senior"))</f>
        <v/>
      </c>
      <c r="O3" s="70" t="str">
        <f t="shared" ref="O3:O34" ca="1" si="1">IF(OR(A3="",B3="",C3="",D3="",E3="",F3="",G3="",H3="",N3="",K3="",L3=""),"",IF(K3="Single",IF(X3=1,45,IF(Y3=1,32,IF(Z3=1,10,IF(AA3=1,10,"ERROR")))),IF(OR(AND(AB3=1,D3=D2),AND(OR(AB2=1,AC2=1),D3=D2)),0,IF(AC3=1,52,68))))</f>
        <v/>
      </c>
      <c r="P3" s="43">
        <v>44378</v>
      </c>
      <c r="Q3" s="40">
        <v>0</v>
      </c>
      <c r="R3" s="40">
        <f t="shared" ref="R3:S22" si="2">COUNTIF($L3,"Full Year")</f>
        <v>0</v>
      </c>
      <c r="S3" s="40">
        <f t="shared" si="2"/>
        <v>0</v>
      </c>
      <c r="T3" s="40">
        <f t="shared" ref="T3:T66" si="3">COUNTIF($K3,"Single")</f>
        <v>0</v>
      </c>
      <c r="U3" s="40">
        <f t="shared" ref="U3:U66" si="4">COUNTIF($K3,"Family")</f>
        <v>0</v>
      </c>
      <c r="V3" s="40">
        <f t="shared" ref="V3:V66" ca="1" si="5">COUNTIF($N3,"Senior")</f>
        <v>0</v>
      </c>
      <c r="W3" s="40">
        <f t="shared" ref="W3:W66" ca="1" si="6">COUNTIF($N3,"Junior")</f>
        <v>0</v>
      </c>
      <c r="X3" s="40">
        <f t="shared" ref="X3:X34" ca="1" si="7">IF(SUM(COUNTIF($N3,"Senior"),COUNTIF($K3,"Single"),COUNTIF($L3,"Full Year"))=3,1,0)</f>
        <v>0</v>
      </c>
      <c r="Y3" s="40">
        <f t="shared" ref="Y3:Y34" ca="1" si="8">IF(SUM(COUNTIF($N3,"Senior"),COUNTIF($K3,"Single"),COUNTIF($L3,"Half Year"))=3,1,0)</f>
        <v>0</v>
      </c>
      <c r="Z3" s="40">
        <f t="shared" ref="Z3:Z34" ca="1" si="9">IF(SUM(COUNTIF($N3,"Junior"),COUNTIF($K3,"Single"),COUNTIF($L3,"Full Year"))=3,1,0)</f>
        <v>0</v>
      </c>
      <c r="AA3" s="40">
        <f t="shared" ref="AA3:AA34" ca="1" si="10">IF(SUM(COUNTIF($N3,"Junior"),COUNTIF($K3,"Single"),COUNTIF($L3,"Half Year"))=3,1,0)</f>
        <v>0</v>
      </c>
      <c r="AB3" s="40">
        <f t="shared" ref="AB3:AB66" si="11">IF(SUM(COUNTIF($K3,"Family"),COUNTIF($L3,"Full Year"))=2,1,0)</f>
        <v>0</v>
      </c>
      <c r="AC3" s="40">
        <f t="shared" ref="AC3:AC66" si="12">IF(SUM(COUNTIF($K3,"Family"),COUNTIF($L3,"Half Year"))=2,1,0)</f>
        <v>0</v>
      </c>
      <c r="AD3" s="40">
        <f t="shared" ref="AD3:AD34" ca="1" si="13">IF(SUM(COUNTIF($N3,"Senior"),COUNTIF($K3,"Family"),COUNTIF($L3,"Full Year"))=3,1,0)</f>
        <v>0</v>
      </c>
      <c r="AE3" s="40">
        <f t="shared" ref="AE3:AE34" ca="1" si="14">IF(SUM(COUNTIF($N3,"Senior"),COUNTIF($K3,"Family"),COUNTIF($L3,"Half Year"))=3,1,0)</f>
        <v>0</v>
      </c>
      <c r="AF3" s="40">
        <f t="shared" ref="AF3:AF34" ca="1" si="15">IF(SUM(COUNTIF($N3,"Junior"),COUNTIF($K3,"Family"),COUNTIF($L3,"Full Year"))=3,1,0)</f>
        <v>0</v>
      </c>
      <c r="AG3" s="40">
        <f t="shared" ref="AG3:AG34" ca="1" si="16">IF(SUM(COUNTIF($N3,"Junior"),COUNTIF($K3,"Family"),COUNTIF($L3,"Half Year"))=3,1,0)</f>
        <v>0</v>
      </c>
      <c r="AH3" s="40">
        <f ca="1">COUNTIF(O3,68)</f>
        <v>0</v>
      </c>
      <c r="AI3" s="40">
        <f ca="1">COUNTIF(O3,52)</f>
        <v>0</v>
      </c>
      <c r="AJ3" s="40">
        <f ca="1">IF((M3="Yes")*(N3="Senior")*(L3="Full Year"),1,0)</f>
        <v>0</v>
      </c>
      <c r="AK3" s="40">
        <f ca="1">IF((M3="Yes")*(N3="Senior")*(L3="Half Year"),1,0)</f>
        <v>0</v>
      </c>
      <c r="AL3" s="40" t="s">
        <v>90</v>
      </c>
      <c r="AM3" s="40" t="s">
        <v>49</v>
      </c>
      <c r="AN3" s="40" t="s">
        <v>51</v>
      </c>
      <c r="AO3" s="40" t="s">
        <v>16</v>
      </c>
      <c r="AP3" s="40" t="s">
        <v>131</v>
      </c>
      <c r="AQ3" s="40" t="s">
        <v>91</v>
      </c>
    </row>
    <row r="4" spans="1:43" ht="12.75" x14ac:dyDescent="0.25">
      <c r="A4" s="61"/>
      <c r="B4" s="61"/>
      <c r="C4" s="61"/>
      <c r="D4" s="61"/>
      <c r="E4" s="61"/>
      <c r="F4" s="61"/>
      <c r="G4" s="66"/>
      <c r="H4" s="61"/>
      <c r="I4" s="62"/>
      <c r="J4" s="65"/>
      <c r="K4" s="61"/>
      <c r="L4" s="61"/>
      <c r="M4" s="61"/>
      <c r="N4" s="44" t="str">
        <f t="shared" ca="1" si="0"/>
        <v/>
      </c>
      <c r="O4" s="70" t="str">
        <f t="shared" ca="1" si="1"/>
        <v/>
      </c>
      <c r="P4" s="43">
        <v>44378</v>
      </c>
      <c r="Q4" s="40">
        <v>0</v>
      </c>
      <c r="R4" s="40">
        <f t="shared" si="2"/>
        <v>0</v>
      </c>
      <c r="S4" s="40">
        <f t="shared" si="2"/>
        <v>0</v>
      </c>
      <c r="T4" s="40">
        <f t="shared" si="3"/>
        <v>0</v>
      </c>
      <c r="U4" s="40">
        <f t="shared" si="4"/>
        <v>0</v>
      </c>
      <c r="V4" s="40">
        <f t="shared" ca="1" si="5"/>
        <v>0</v>
      </c>
      <c r="W4" s="40">
        <f t="shared" ca="1" si="6"/>
        <v>0</v>
      </c>
      <c r="X4" s="40">
        <f t="shared" ca="1" si="7"/>
        <v>0</v>
      </c>
      <c r="Y4" s="40">
        <f t="shared" ca="1" si="8"/>
        <v>0</v>
      </c>
      <c r="Z4" s="40">
        <f t="shared" ca="1" si="9"/>
        <v>0</v>
      </c>
      <c r="AA4" s="40">
        <f t="shared" ca="1" si="10"/>
        <v>0</v>
      </c>
      <c r="AB4" s="40">
        <f t="shared" si="11"/>
        <v>0</v>
      </c>
      <c r="AC4" s="40">
        <f t="shared" si="12"/>
        <v>0</v>
      </c>
      <c r="AD4" s="40">
        <f t="shared" ca="1" si="13"/>
        <v>0</v>
      </c>
      <c r="AE4" s="40">
        <f t="shared" ca="1" si="14"/>
        <v>0</v>
      </c>
      <c r="AF4" s="40">
        <f t="shared" ca="1" si="15"/>
        <v>0</v>
      </c>
      <c r="AG4" s="40">
        <f t="shared" ca="1" si="16"/>
        <v>0</v>
      </c>
      <c r="AH4" s="40">
        <f t="shared" ref="AH4:AH67" ca="1" si="17">COUNTIF(O4,68)</f>
        <v>0</v>
      </c>
      <c r="AI4" s="40">
        <f t="shared" ref="AI4:AI67" ca="1" si="18">COUNTIF(O4,52)</f>
        <v>0</v>
      </c>
      <c r="AJ4" s="40">
        <f t="shared" ref="AJ4:AJ67" ca="1" si="19">IF((M4="Yes")*(N4="Senior")*(L4="Full Year"),1,0)</f>
        <v>0</v>
      </c>
      <c r="AK4" s="40">
        <f t="shared" ref="AK4:AK67" ca="1" si="20">IF((M4="Yes")*(N4="Senior")*(L4="Half Year"),1,0)</f>
        <v>0</v>
      </c>
      <c r="AQ4" s="40" t="s">
        <v>92</v>
      </c>
    </row>
    <row r="5" spans="1:43" ht="12.75" x14ac:dyDescent="0.25">
      <c r="A5" s="61"/>
      <c r="B5" s="61"/>
      <c r="C5" s="61"/>
      <c r="D5" s="61"/>
      <c r="E5" s="61"/>
      <c r="F5" s="61"/>
      <c r="G5" s="66"/>
      <c r="H5" s="61"/>
      <c r="I5" s="62"/>
      <c r="J5" s="64"/>
      <c r="K5" s="61"/>
      <c r="L5" s="61"/>
      <c r="M5" s="61"/>
      <c r="N5" s="44" t="str">
        <f t="shared" ca="1" si="0"/>
        <v/>
      </c>
      <c r="O5" s="70" t="str">
        <f t="shared" ca="1" si="1"/>
        <v/>
      </c>
      <c r="P5" s="43">
        <v>44378</v>
      </c>
      <c r="Q5" s="40">
        <v>0</v>
      </c>
      <c r="R5" s="40">
        <f t="shared" si="2"/>
        <v>0</v>
      </c>
      <c r="S5" s="40">
        <f t="shared" si="2"/>
        <v>0</v>
      </c>
      <c r="T5" s="40">
        <f t="shared" si="3"/>
        <v>0</v>
      </c>
      <c r="U5" s="40">
        <f t="shared" si="4"/>
        <v>0</v>
      </c>
      <c r="V5" s="40">
        <f t="shared" ca="1" si="5"/>
        <v>0</v>
      </c>
      <c r="W5" s="40">
        <f t="shared" ca="1" si="6"/>
        <v>0</v>
      </c>
      <c r="X5" s="40">
        <f t="shared" ca="1" si="7"/>
        <v>0</v>
      </c>
      <c r="Y5" s="40">
        <f t="shared" ca="1" si="8"/>
        <v>0</v>
      </c>
      <c r="Z5" s="40">
        <f t="shared" ca="1" si="9"/>
        <v>0</v>
      </c>
      <c r="AA5" s="40">
        <f t="shared" ca="1" si="10"/>
        <v>0</v>
      </c>
      <c r="AB5" s="40">
        <f t="shared" si="11"/>
        <v>0</v>
      </c>
      <c r="AC5" s="40">
        <f t="shared" si="12"/>
        <v>0</v>
      </c>
      <c r="AD5" s="40">
        <f t="shared" ca="1" si="13"/>
        <v>0</v>
      </c>
      <c r="AE5" s="40">
        <f t="shared" ca="1" si="14"/>
        <v>0</v>
      </c>
      <c r="AF5" s="40">
        <f t="shared" ca="1" si="15"/>
        <v>0</v>
      </c>
      <c r="AG5" s="40">
        <f t="shared" ca="1" si="16"/>
        <v>0</v>
      </c>
      <c r="AH5" s="40">
        <f t="shared" ca="1" si="17"/>
        <v>0</v>
      </c>
      <c r="AI5" s="40">
        <f t="shared" ca="1" si="18"/>
        <v>0</v>
      </c>
      <c r="AJ5" s="40">
        <f t="shared" ca="1" si="19"/>
        <v>0</v>
      </c>
      <c r="AK5" s="40">
        <f t="shared" ca="1" si="20"/>
        <v>0</v>
      </c>
      <c r="AQ5" s="40" t="s">
        <v>93</v>
      </c>
    </row>
    <row r="6" spans="1:43" ht="12.75" x14ac:dyDescent="0.25">
      <c r="A6" s="61"/>
      <c r="B6" s="61"/>
      <c r="C6" s="61"/>
      <c r="D6" s="61"/>
      <c r="E6" s="61"/>
      <c r="F6" s="61"/>
      <c r="G6" s="66"/>
      <c r="H6" s="61"/>
      <c r="I6" s="62"/>
      <c r="J6" s="64"/>
      <c r="K6" s="61"/>
      <c r="L6" s="61"/>
      <c r="M6" s="61"/>
      <c r="N6" s="44" t="str">
        <f t="shared" ca="1" si="0"/>
        <v/>
      </c>
      <c r="O6" s="70" t="str">
        <f t="shared" ca="1" si="1"/>
        <v/>
      </c>
      <c r="P6" s="43">
        <v>44378</v>
      </c>
      <c r="Q6" s="40">
        <v>0</v>
      </c>
      <c r="R6" s="40">
        <f t="shared" si="2"/>
        <v>0</v>
      </c>
      <c r="S6" s="40">
        <f t="shared" si="2"/>
        <v>0</v>
      </c>
      <c r="T6" s="40">
        <f t="shared" si="3"/>
        <v>0</v>
      </c>
      <c r="U6" s="40">
        <f t="shared" si="4"/>
        <v>0</v>
      </c>
      <c r="V6" s="40">
        <f t="shared" ca="1" si="5"/>
        <v>0</v>
      </c>
      <c r="W6" s="40">
        <f t="shared" ca="1" si="6"/>
        <v>0</v>
      </c>
      <c r="X6" s="40">
        <f t="shared" ca="1" si="7"/>
        <v>0</v>
      </c>
      <c r="Y6" s="40">
        <f t="shared" ca="1" si="8"/>
        <v>0</v>
      </c>
      <c r="Z6" s="40">
        <f t="shared" ca="1" si="9"/>
        <v>0</v>
      </c>
      <c r="AA6" s="40">
        <f t="shared" ca="1" si="10"/>
        <v>0</v>
      </c>
      <c r="AB6" s="40">
        <f t="shared" si="11"/>
        <v>0</v>
      </c>
      <c r="AC6" s="40">
        <f t="shared" si="12"/>
        <v>0</v>
      </c>
      <c r="AD6" s="40">
        <f t="shared" ca="1" si="13"/>
        <v>0</v>
      </c>
      <c r="AE6" s="40">
        <f t="shared" ca="1" si="14"/>
        <v>0</v>
      </c>
      <c r="AF6" s="40">
        <f t="shared" ca="1" si="15"/>
        <v>0</v>
      </c>
      <c r="AG6" s="40">
        <f t="shared" ca="1" si="16"/>
        <v>0</v>
      </c>
      <c r="AH6" s="40">
        <f t="shared" ca="1" si="17"/>
        <v>0</v>
      </c>
      <c r="AI6" s="40">
        <f t="shared" ca="1" si="18"/>
        <v>0</v>
      </c>
      <c r="AJ6" s="40">
        <f t="shared" ca="1" si="19"/>
        <v>0</v>
      </c>
      <c r="AK6" s="40">
        <f t="shared" ca="1" si="20"/>
        <v>0</v>
      </c>
      <c r="AQ6" s="40" t="s">
        <v>94</v>
      </c>
    </row>
    <row r="7" spans="1:43" ht="12.75" x14ac:dyDescent="0.25">
      <c r="A7" s="61"/>
      <c r="B7" s="61"/>
      <c r="C7" s="61"/>
      <c r="D7" s="61"/>
      <c r="E7" s="61"/>
      <c r="F7" s="61"/>
      <c r="G7" s="66"/>
      <c r="H7" s="61"/>
      <c r="I7" s="62"/>
      <c r="J7" s="64"/>
      <c r="K7" s="61"/>
      <c r="L7" s="61"/>
      <c r="M7" s="61"/>
      <c r="N7" s="44" t="str">
        <f t="shared" ca="1" si="0"/>
        <v/>
      </c>
      <c r="O7" s="70" t="str">
        <f t="shared" ca="1" si="1"/>
        <v/>
      </c>
      <c r="P7" s="43">
        <v>44378</v>
      </c>
      <c r="Q7" s="40">
        <v>0</v>
      </c>
      <c r="R7" s="40">
        <f t="shared" si="2"/>
        <v>0</v>
      </c>
      <c r="S7" s="40">
        <f t="shared" si="2"/>
        <v>0</v>
      </c>
      <c r="T7" s="40">
        <f t="shared" si="3"/>
        <v>0</v>
      </c>
      <c r="U7" s="40">
        <f t="shared" si="4"/>
        <v>0</v>
      </c>
      <c r="V7" s="40">
        <f t="shared" ca="1" si="5"/>
        <v>0</v>
      </c>
      <c r="W7" s="40">
        <f t="shared" ca="1" si="6"/>
        <v>0</v>
      </c>
      <c r="X7" s="40">
        <f t="shared" ca="1" si="7"/>
        <v>0</v>
      </c>
      <c r="Y7" s="40">
        <f t="shared" ca="1" si="8"/>
        <v>0</v>
      </c>
      <c r="Z7" s="40">
        <f t="shared" ca="1" si="9"/>
        <v>0</v>
      </c>
      <c r="AA7" s="40">
        <f t="shared" ca="1" si="10"/>
        <v>0</v>
      </c>
      <c r="AB7" s="40">
        <f t="shared" si="11"/>
        <v>0</v>
      </c>
      <c r="AC7" s="40">
        <f t="shared" si="12"/>
        <v>0</v>
      </c>
      <c r="AD7" s="40">
        <f t="shared" ca="1" si="13"/>
        <v>0</v>
      </c>
      <c r="AE7" s="40">
        <f t="shared" ca="1" si="14"/>
        <v>0</v>
      </c>
      <c r="AF7" s="40">
        <f t="shared" ca="1" si="15"/>
        <v>0</v>
      </c>
      <c r="AG7" s="40">
        <f t="shared" ca="1" si="16"/>
        <v>0</v>
      </c>
      <c r="AH7" s="40">
        <f t="shared" ca="1" si="17"/>
        <v>0</v>
      </c>
      <c r="AI7" s="40">
        <f t="shared" ca="1" si="18"/>
        <v>0</v>
      </c>
      <c r="AJ7" s="40">
        <f t="shared" ca="1" si="19"/>
        <v>0</v>
      </c>
      <c r="AK7" s="40">
        <f t="shared" ca="1" si="20"/>
        <v>0</v>
      </c>
      <c r="AQ7" s="40" t="s">
        <v>95</v>
      </c>
    </row>
    <row r="8" spans="1:43" ht="12.75" x14ac:dyDescent="0.25">
      <c r="A8" s="61"/>
      <c r="B8" s="61"/>
      <c r="C8" s="61"/>
      <c r="D8" s="61"/>
      <c r="E8" s="61"/>
      <c r="F8" s="61"/>
      <c r="G8" s="66"/>
      <c r="H8" s="61"/>
      <c r="I8" s="62"/>
      <c r="J8" s="63"/>
      <c r="K8" s="61"/>
      <c r="L8" s="61"/>
      <c r="M8" s="61"/>
      <c r="N8" s="44" t="str">
        <f t="shared" ca="1" si="0"/>
        <v/>
      </c>
      <c r="O8" s="70" t="str">
        <f t="shared" ca="1" si="1"/>
        <v/>
      </c>
      <c r="P8" s="43">
        <v>44378</v>
      </c>
      <c r="Q8" s="40">
        <v>0</v>
      </c>
      <c r="R8" s="40">
        <f t="shared" si="2"/>
        <v>0</v>
      </c>
      <c r="S8" s="40">
        <f t="shared" si="2"/>
        <v>0</v>
      </c>
      <c r="T8" s="40">
        <f t="shared" si="3"/>
        <v>0</v>
      </c>
      <c r="U8" s="40">
        <f t="shared" si="4"/>
        <v>0</v>
      </c>
      <c r="V8" s="40">
        <f t="shared" ca="1" si="5"/>
        <v>0</v>
      </c>
      <c r="W8" s="40">
        <f t="shared" ca="1" si="6"/>
        <v>0</v>
      </c>
      <c r="X8" s="40">
        <f t="shared" ca="1" si="7"/>
        <v>0</v>
      </c>
      <c r="Y8" s="40">
        <f t="shared" ca="1" si="8"/>
        <v>0</v>
      </c>
      <c r="Z8" s="40">
        <f t="shared" ca="1" si="9"/>
        <v>0</v>
      </c>
      <c r="AA8" s="40">
        <f t="shared" ca="1" si="10"/>
        <v>0</v>
      </c>
      <c r="AB8" s="40">
        <f t="shared" si="11"/>
        <v>0</v>
      </c>
      <c r="AC8" s="40">
        <f t="shared" si="12"/>
        <v>0</v>
      </c>
      <c r="AD8" s="40">
        <f t="shared" ca="1" si="13"/>
        <v>0</v>
      </c>
      <c r="AE8" s="40">
        <f t="shared" ca="1" si="14"/>
        <v>0</v>
      </c>
      <c r="AF8" s="40">
        <f t="shared" ca="1" si="15"/>
        <v>0</v>
      </c>
      <c r="AG8" s="40">
        <f t="shared" ca="1" si="16"/>
        <v>0</v>
      </c>
      <c r="AH8" s="40">
        <f t="shared" ca="1" si="17"/>
        <v>0</v>
      </c>
      <c r="AI8" s="40">
        <f t="shared" ca="1" si="18"/>
        <v>0</v>
      </c>
      <c r="AJ8" s="40">
        <f t="shared" ca="1" si="19"/>
        <v>0</v>
      </c>
      <c r="AK8" s="40">
        <f t="shared" ca="1" si="20"/>
        <v>0</v>
      </c>
      <c r="AQ8" s="40" t="s">
        <v>96</v>
      </c>
    </row>
    <row r="9" spans="1:43" ht="12.75" x14ac:dyDescent="0.25">
      <c r="A9" s="61"/>
      <c r="B9" s="61"/>
      <c r="C9" s="61"/>
      <c r="D9" s="61"/>
      <c r="E9" s="61"/>
      <c r="F9" s="61"/>
      <c r="G9" s="66"/>
      <c r="H9" s="61"/>
      <c r="I9" s="62"/>
      <c r="J9" s="64"/>
      <c r="K9" s="61"/>
      <c r="L9" s="61"/>
      <c r="M9" s="61"/>
      <c r="N9" s="44" t="str">
        <f t="shared" ca="1" si="0"/>
        <v/>
      </c>
      <c r="O9" s="70" t="str">
        <f t="shared" ca="1" si="1"/>
        <v/>
      </c>
      <c r="P9" s="43">
        <v>44378</v>
      </c>
      <c r="Q9" s="40">
        <v>0</v>
      </c>
      <c r="R9" s="40">
        <f t="shared" si="2"/>
        <v>0</v>
      </c>
      <c r="S9" s="40">
        <f t="shared" si="2"/>
        <v>0</v>
      </c>
      <c r="T9" s="40">
        <f t="shared" si="3"/>
        <v>0</v>
      </c>
      <c r="U9" s="40">
        <f t="shared" si="4"/>
        <v>0</v>
      </c>
      <c r="V9" s="40">
        <f t="shared" ca="1" si="5"/>
        <v>0</v>
      </c>
      <c r="W9" s="40">
        <f t="shared" ca="1" si="6"/>
        <v>0</v>
      </c>
      <c r="X9" s="40">
        <f t="shared" ca="1" si="7"/>
        <v>0</v>
      </c>
      <c r="Y9" s="40">
        <f t="shared" ca="1" si="8"/>
        <v>0</v>
      </c>
      <c r="Z9" s="40">
        <f t="shared" ca="1" si="9"/>
        <v>0</v>
      </c>
      <c r="AA9" s="40">
        <f t="shared" ca="1" si="10"/>
        <v>0</v>
      </c>
      <c r="AB9" s="40">
        <f t="shared" si="11"/>
        <v>0</v>
      </c>
      <c r="AC9" s="40">
        <f t="shared" si="12"/>
        <v>0</v>
      </c>
      <c r="AD9" s="40">
        <f t="shared" ca="1" si="13"/>
        <v>0</v>
      </c>
      <c r="AE9" s="40">
        <f t="shared" ca="1" si="14"/>
        <v>0</v>
      </c>
      <c r="AF9" s="40">
        <f t="shared" ca="1" si="15"/>
        <v>0</v>
      </c>
      <c r="AG9" s="40">
        <f t="shared" ca="1" si="16"/>
        <v>0</v>
      </c>
      <c r="AH9" s="40">
        <f t="shared" ca="1" si="17"/>
        <v>0</v>
      </c>
      <c r="AI9" s="40">
        <f t="shared" ca="1" si="18"/>
        <v>0</v>
      </c>
      <c r="AJ9" s="40">
        <f t="shared" ca="1" si="19"/>
        <v>0</v>
      </c>
      <c r="AK9" s="40">
        <f t="shared" ca="1" si="20"/>
        <v>0</v>
      </c>
      <c r="AQ9" s="40" t="s">
        <v>97</v>
      </c>
    </row>
    <row r="10" spans="1:43" ht="12.75" x14ac:dyDescent="0.25">
      <c r="A10" s="61"/>
      <c r="B10" s="61"/>
      <c r="C10" s="61"/>
      <c r="D10" s="61"/>
      <c r="E10" s="61"/>
      <c r="F10" s="61"/>
      <c r="G10" s="66"/>
      <c r="H10" s="61"/>
      <c r="I10" s="62"/>
      <c r="J10" s="64"/>
      <c r="K10" s="61"/>
      <c r="L10" s="61"/>
      <c r="M10" s="61"/>
      <c r="N10" s="44" t="str">
        <f t="shared" ca="1" si="0"/>
        <v/>
      </c>
      <c r="O10" s="70" t="str">
        <f t="shared" ca="1" si="1"/>
        <v/>
      </c>
      <c r="P10" s="43">
        <v>44378</v>
      </c>
      <c r="Q10" s="40">
        <v>0</v>
      </c>
      <c r="R10" s="40">
        <f t="shared" si="2"/>
        <v>0</v>
      </c>
      <c r="S10" s="40">
        <f t="shared" si="2"/>
        <v>0</v>
      </c>
      <c r="T10" s="40">
        <f t="shared" si="3"/>
        <v>0</v>
      </c>
      <c r="U10" s="40">
        <f t="shared" si="4"/>
        <v>0</v>
      </c>
      <c r="V10" s="40">
        <f t="shared" ca="1" si="5"/>
        <v>0</v>
      </c>
      <c r="W10" s="40">
        <f t="shared" ca="1" si="6"/>
        <v>0</v>
      </c>
      <c r="X10" s="40">
        <f t="shared" ca="1" si="7"/>
        <v>0</v>
      </c>
      <c r="Y10" s="40">
        <f t="shared" ca="1" si="8"/>
        <v>0</v>
      </c>
      <c r="Z10" s="40">
        <f t="shared" ca="1" si="9"/>
        <v>0</v>
      </c>
      <c r="AA10" s="40">
        <f t="shared" ca="1" si="10"/>
        <v>0</v>
      </c>
      <c r="AB10" s="40">
        <f t="shared" si="11"/>
        <v>0</v>
      </c>
      <c r="AC10" s="40">
        <f t="shared" si="12"/>
        <v>0</v>
      </c>
      <c r="AD10" s="40">
        <f t="shared" ca="1" si="13"/>
        <v>0</v>
      </c>
      <c r="AE10" s="40">
        <f t="shared" ca="1" si="14"/>
        <v>0</v>
      </c>
      <c r="AF10" s="40">
        <f t="shared" ca="1" si="15"/>
        <v>0</v>
      </c>
      <c r="AG10" s="40">
        <f t="shared" ca="1" si="16"/>
        <v>0</v>
      </c>
      <c r="AH10" s="40">
        <f t="shared" ca="1" si="17"/>
        <v>0</v>
      </c>
      <c r="AI10" s="40">
        <f t="shared" ca="1" si="18"/>
        <v>0</v>
      </c>
      <c r="AJ10" s="40">
        <f t="shared" ca="1" si="19"/>
        <v>0</v>
      </c>
      <c r="AK10" s="40">
        <f t="shared" ca="1" si="20"/>
        <v>0</v>
      </c>
      <c r="AQ10" s="40" t="s">
        <v>98</v>
      </c>
    </row>
    <row r="11" spans="1:43" ht="12.75" x14ac:dyDescent="0.25">
      <c r="A11" s="61"/>
      <c r="B11" s="61"/>
      <c r="C11" s="61"/>
      <c r="D11" s="61"/>
      <c r="E11" s="61"/>
      <c r="F11" s="61"/>
      <c r="G11" s="66"/>
      <c r="H11" s="61"/>
      <c r="I11" s="62"/>
      <c r="J11" s="64"/>
      <c r="K11" s="61"/>
      <c r="L11" s="61"/>
      <c r="M11" s="61"/>
      <c r="N11" s="44" t="str">
        <f t="shared" ca="1" si="0"/>
        <v/>
      </c>
      <c r="O11" s="70" t="str">
        <f t="shared" ca="1" si="1"/>
        <v/>
      </c>
      <c r="P11" s="43">
        <v>44378</v>
      </c>
      <c r="Q11" s="40">
        <v>0</v>
      </c>
      <c r="R11" s="40">
        <f t="shared" si="2"/>
        <v>0</v>
      </c>
      <c r="S11" s="40">
        <f t="shared" si="2"/>
        <v>0</v>
      </c>
      <c r="T11" s="40">
        <f t="shared" si="3"/>
        <v>0</v>
      </c>
      <c r="U11" s="40">
        <f t="shared" si="4"/>
        <v>0</v>
      </c>
      <c r="V11" s="40">
        <f t="shared" ca="1" si="5"/>
        <v>0</v>
      </c>
      <c r="W11" s="40">
        <f t="shared" ca="1" si="6"/>
        <v>0</v>
      </c>
      <c r="X11" s="40">
        <f t="shared" ca="1" si="7"/>
        <v>0</v>
      </c>
      <c r="Y11" s="40">
        <f t="shared" ca="1" si="8"/>
        <v>0</v>
      </c>
      <c r="Z11" s="40">
        <f t="shared" ca="1" si="9"/>
        <v>0</v>
      </c>
      <c r="AA11" s="40">
        <f t="shared" ca="1" si="10"/>
        <v>0</v>
      </c>
      <c r="AB11" s="40">
        <f t="shared" si="11"/>
        <v>0</v>
      </c>
      <c r="AC11" s="40">
        <f t="shared" si="12"/>
        <v>0</v>
      </c>
      <c r="AD11" s="40">
        <f t="shared" ca="1" si="13"/>
        <v>0</v>
      </c>
      <c r="AE11" s="40">
        <f t="shared" ca="1" si="14"/>
        <v>0</v>
      </c>
      <c r="AF11" s="40">
        <f t="shared" ca="1" si="15"/>
        <v>0</v>
      </c>
      <c r="AG11" s="40">
        <f t="shared" ca="1" si="16"/>
        <v>0</v>
      </c>
      <c r="AH11" s="40">
        <f t="shared" ca="1" si="17"/>
        <v>0</v>
      </c>
      <c r="AI11" s="40">
        <f t="shared" ca="1" si="18"/>
        <v>0</v>
      </c>
      <c r="AJ11" s="40">
        <f t="shared" ca="1" si="19"/>
        <v>0</v>
      </c>
      <c r="AK11" s="40">
        <f t="shared" ca="1" si="20"/>
        <v>0</v>
      </c>
      <c r="AQ11" s="40" t="s">
        <v>99</v>
      </c>
    </row>
    <row r="12" spans="1:43" ht="12.75" x14ac:dyDescent="0.25">
      <c r="A12" s="61"/>
      <c r="B12" s="61"/>
      <c r="C12" s="61"/>
      <c r="D12" s="61"/>
      <c r="E12" s="61"/>
      <c r="F12" s="61"/>
      <c r="G12" s="66"/>
      <c r="H12" s="61"/>
      <c r="I12" s="62"/>
      <c r="J12" s="63"/>
      <c r="K12" s="61"/>
      <c r="L12" s="61"/>
      <c r="M12" s="61"/>
      <c r="N12" s="44" t="str">
        <f t="shared" ca="1" si="0"/>
        <v/>
      </c>
      <c r="O12" s="70" t="str">
        <f t="shared" ca="1" si="1"/>
        <v/>
      </c>
      <c r="P12" s="43">
        <v>44378</v>
      </c>
      <c r="Q12" s="40">
        <v>0</v>
      </c>
      <c r="R12" s="40">
        <f t="shared" si="2"/>
        <v>0</v>
      </c>
      <c r="S12" s="40">
        <f t="shared" si="2"/>
        <v>0</v>
      </c>
      <c r="T12" s="40">
        <f t="shared" si="3"/>
        <v>0</v>
      </c>
      <c r="U12" s="40">
        <f t="shared" si="4"/>
        <v>0</v>
      </c>
      <c r="V12" s="40">
        <f t="shared" ca="1" si="5"/>
        <v>0</v>
      </c>
      <c r="W12" s="40">
        <f t="shared" ca="1" si="6"/>
        <v>0</v>
      </c>
      <c r="X12" s="40">
        <f t="shared" ca="1" si="7"/>
        <v>0</v>
      </c>
      <c r="Y12" s="40">
        <f t="shared" ca="1" si="8"/>
        <v>0</v>
      </c>
      <c r="Z12" s="40">
        <f t="shared" ca="1" si="9"/>
        <v>0</v>
      </c>
      <c r="AA12" s="40">
        <f t="shared" ca="1" si="10"/>
        <v>0</v>
      </c>
      <c r="AB12" s="40">
        <f t="shared" si="11"/>
        <v>0</v>
      </c>
      <c r="AC12" s="40">
        <f t="shared" si="12"/>
        <v>0</v>
      </c>
      <c r="AD12" s="40">
        <f t="shared" ca="1" si="13"/>
        <v>0</v>
      </c>
      <c r="AE12" s="40">
        <f t="shared" ca="1" si="14"/>
        <v>0</v>
      </c>
      <c r="AF12" s="40">
        <f t="shared" ca="1" si="15"/>
        <v>0</v>
      </c>
      <c r="AG12" s="40">
        <f t="shared" ca="1" si="16"/>
        <v>0</v>
      </c>
      <c r="AH12" s="40">
        <f t="shared" ca="1" si="17"/>
        <v>0</v>
      </c>
      <c r="AI12" s="40">
        <f t="shared" ca="1" si="18"/>
        <v>0</v>
      </c>
      <c r="AJ12" s="40">
        <f t="shared" ca="1" si="19"/>
        <v>0</v>
      </c>
      <c r="AK12" s="40">
        <f t="shared" ca="1" si="20"/>
        <v>0</v>
      </c>
    </row>
    <row r="13" spans="1:43" ht="12.75" x14ac:dyDescent="0.25">
      <c r="A13" s="61"/>
      <c r="B13" s="61"/>
      <c r="C13" s="61"/>
      <c r="D13" s="61"/>
      <c r="E13" s="61"/>
      <c r="F13" s="61"/>
      <c r="G13" s="66"/>
      <c r="H13" s="61"/>
      <c r="I13" s="62"/>
      <c r="J13" s="63"/>
      <c r="K13" s="61"/>
      <c r="L13" s="61"/>
      <c r="M13" s="61"/>
      <c r="N13" s="44" t="str">
        <f t="shared" ca="1" si="0"/>
        <v/>
      </c>
      <c r="O13" s="70" t="str">
        <f t="shared" ca="1" si="1"/>
        <v/>
      </c>
      <c r="P13" s="43">
        <v>44378</v>
      </c>
      <c r="Q13" s="40">
        <v>0</v>
      </c>
      <c r="R13" s="40">
        <f t="shared" si="2"/>
        <v>0</v>
      </c>
      <c r="S13" s="40">
        <f t="shared" si="2"/>
        <v>0</v>
      </c>
      <c r="T13" s="40">
        <f t="shared" si="3"/>
        <v>0</v>
      </c>
      <c r="U13" s="40">
        <f t="shared" si="4"/>
        <v>0</v>
      </c>
      <c r="V13" s="40">
        <f t="shared" ca="1" si="5"/>
        <v>0</v>
      </c>
      <c r="W13" s="40">
        <f t="shared" ca="1" si="6"/>
        <v>0</v>
      </c>
      <c r="X13" s="40">
        <f t="shared" ca="1" si="7"/>
        <v>0</v>
      </c>
      <c r="Y13" s="40">
        <f t="shared" ca="1" si="8"/>
        <v>0</v>
      </c>
      <c r="Z13" s="40">
        <f t="shared" ca="1" si="9"/>
        <v>0</v>
      </c>
      <c r="AA13" s="40">
        <f t="shared" ca="1" si="10"/>
        <v>0</v>
      </c>
      <c r="AB13" s="40">
        <f t="shared" si="11"/>
        <v>0</v>
      </c>
      <c r="AC13" s="40">
        <f t="shared" si="12"/>
        <v>0</v>
      </c>
      <c r="AD13" s="40">
        <f t="shared" ca="1" si="13"/>
        <v>0</v>
      </c>
      <c r="AE13" s="40">
        <f t="shared" ca="1" si="14"/>
        <v>0</v>
      </c>
      <c r="AF13" s="40">
        <f t="shared" ca="1" si="15"/>
        <v>0</v>
      </c>
      <c r="AG13" s="40">
        <f t="shared" ca="1" si="16"/>
        <v>0</v>
      </c>
      <c r="AH13" s="40">
        <f t="shared" ca="1" si="17"/>
        <v>0</v>
      </c>
      <c r="AI13" s="40">
        <f t="shared" ca="1" si="18"/>
        <v>0</v>
      </c>
      <c r="AJ13" s="40">
        <f t="shared" ca="1" si="19"/>
        <v>0</v>
      </c>
      <c r="AK13" s="40">
        <f t="shared" ca="1" si="20"/>
        <v>0</v>
      </c>
    </row>
    <row r="14" spans="1:43" ht="12.75" x14ac:dyDescent="0.25">
      <c r="A14" s="61"/>
      <c r="B14" s="61"/>
      <c r="C14" s="61"/>
      <c r="D14" s="61"/>
      <c r="E14" s="61"/>
      <c r="F14" s="61"/>
      <c r="G14" s="66"/>
      <c r="H14" s="61"/>
      <c r="I14" s="62"/>
      <c r="J14" s="64"/>
      <c r="K14" s="61"/>
      <c r="L14" s="61"/>
      <c r="M14" s="61"/>
      <c r="N14" s="44" t="str">
        <f t="shared" ca="1" si="0"/>
        <v/>
      </c>
      <c r="O14" s="70" t="str">
        <f t="shared" ca="1" si="1"/>
        <v/>
      </c>
      <c r="P14" s="43">
        <v>44378</v>
      </c>
      <c r="Q14" s="40">
        <v>0</v>
      </c>
      <c r="R14" s="40">
        <f t="shared" si="2"/>
        <v>0</v>
      </c>
      <c r="S14" s="40">
        <f t="shared" si="2"/>
        <v>0</v>
      </c>
      <c r="T14" s="40">
        <f t="shared" si="3"/>
        <v>0</v>
      </c>
      <c r="U14" s="40">
        <f t="shared" si="4"/>
        <v>0</v>
      </c>
      <c r="V14" s="40">
        <f t="shared" ca="1" si="5"/>
        <v>0</v>
      </c>
      <c r="W14" s="40">
        <f t="shared" ca="1" si="6"/>
        <v>0</v>
      </c>
      <c r="X14" s="40">
        <f t="shared" ca="1" si="7"/>
        <v>0</v>
      </c>
      <c r="Y14" s="40">
        <f t="shared" ca="1" si="8"/>
        <v>0</v>
      </c>
      <c r="Z14" s="40">
        <f t="shared" ca="1" si="9"/>
        <v>0</v>
      </c>
      <c r="AA14" s="40">
        <f t="shared" ca="1" si="10"/>
        <v>0</v>
      </c>
      <c r="AB14" s="40">
        <f t="shared" si="11"/>
        <v>0</v>
      </c>
      <c r="AC14" s="40">
        <f t="shared" si="12"/>
        <v>0</v>
      </c>
      <c r="AD14" s="40">
        <f t="shared" ca="1" si="13"/>
        <v>0</v>
      </c>
      <c r="AE14" s="40">
        <f t="shared" ca="1" si="14"/>
        <v>0</v>
      </c>
      <c r="AF14" s="40">
        <f t="shared" ca="1" si="15"/>
        <v>0</v>
      </c>
      <c r="AG14" s="40">
        <f t="shared" ca="1" si="16"/>
        <v>0</v>
      </c>
      <c r="AH14" s="40">
        <f t="shared" ca="1" si="17"/>
        <v>0</v>
      </c>
      <c r="AI14" s="40">
        <f t="shared" ca="1" si="18"/>
        <v>0</v>
      </c>
      <c r="AJ14" s="40">
        <f t="shared" ca="1" si="19"/>
        <v>0</v>
      </c>
      <c r="AK14" s="40">
        <f t="shared" ca="1" si="20"/>
        <v>0</v>
      </c>
    </row>
    <row r="15" spans="1:43" ht="12.75" x14ac:dyDescent="0.25">
      <c r="A15" s="61"/>
      <c r="B15" s="61"/>
      <c r="C15" s="61"/>
      <c r="D15" s="61"/>
      <c r="E15" s="61"/>
      <c r="F15" s="61"/>
      <c r="G15" s="66"/>
      <c r="H15" s="61"/>
      <c r="I15" s="62"/>
      <c r="J15" s="64"/>
      <c r="K15" s="61"/>
      <c r="L15" s="61"/>
      <c r="M15" s="61"/>
      <c r="N15" s="44" t="str">
        <f t="shared" ca="1" si="0"/>
        <v/>
      </c>
      <c r="O15" s="70" t="str">
        <f t="shared" ca="1" si="1"/>
        <v/>
      </c>
      <c r="P15" s="43">
        <v>44378</v>
      </c>
      <c r="Q15" s="40">
        <v>0</v>
      </c>
      <c r="R15" s="40">
        <f t="shared" si="2"/>
        <v>0</v>
      </c>
      <c r="S15" s="40">
        <f t="shared" si="2"/>
        <v>0</v>
      </c>
      <c r="T15" s="40">
        <f t="shared" si="3"/>
        <v>0</v>
      </c>
      <c r="U15" s="40">
        <f t="shared" si="4"/>
        <v>0</v>
      </c>
      <c r="V15" s="40">
        <f t="shared" ca="1" si="5"/>
        <v>0</v>
      </c>
      <c r="W15" s="40">
        <f t="shared" ca="1" si="6"/>
        <v>0</v>
      </c>
      <c r="X15" s="40">
        <f t="shared" ca="1" si="7"/>
        <v>0</v>
      </c>
      <c r="Y15" s="40">
        <f t="shared" ca="1" si="8"/>
        <v>0</v>
      </c>
      <c r="Z15" s="40">
        <f t="shared" ca="1" si="9"/>
        <v>0</v>
      </c>
      <c r="AA15" s="40">
        <f t="shared" ca="1" si="10"/>
        <v>0</v>
      </c>
      <c r="AB15" s="40">
        <f t="shared" si="11"/>
        <v>0</v>
      </c>
      <c r="AC15" s="40">
        <f t="shared" si="12"/>
        <v>0</v>
      </c>
      <c r="AD15" s="40">
        <f t="shared" ca="1" si="13"/>
        <v>0</v>
      </c>
      <c r="AE15" s="40">
        <f t="shared" ca="1" si="14"/>
        <v>0</v>
      </c>
      <c r="AF15" s="40">
        <f t="shared" ca="1" si="15"/>
        <v>0</v>
      </c>
      <c r="AG15" s="40">
        <f t="shared" ca="1" si="16"/>
        <v>0</v>
      </c>
      <c r="AH15" s="40">
        <f t="shared" ca="1" si="17"/>
        <v>0</v>
      </c>
      <c r="AI15" s="40">
        <f t="shared" ca="1" si="18"/>
        <v>0</v>
      </c>
      <c r="AJ15" s="40">
        <f t="shared" ca="1" si="19"/>
        <v>0</v>
      </c>
      <c r="AK15" s="40">
        <f t="shared" ca="1" si="20"/>
        <v>0</v>
      </c>
    </row>
    <row r="16" spans="1:43" ht="12.75" x14ac:dyDescent="0.25">
      <c r="A16" s="61"/>
      <c r="B16" s="61"/>
      <c r="C16" s="61"/>
      <c r="D16" s="61"/>
      <c r="E16" s="61"/>
      <c r="F16" s="61"/>
      <c r="G16" s="66"/>
      <c r="H16" s="61"/>
      <c r="I16" s="62"/>
      <c r="J16" s="64"/>
      <c r="K16" s="61"/>
      <c r="L16" s="61"/>
      <c r="M16" s="61"/>
      <c r="N16" s="44" t="str">
        <f t="shared" ca="1" si="0"/>
        <v/>
      </c>
      <c r="O16" s="70" t="str">
        <f t="shared" ca="1" si="1"/>
        <v/>
      </c>
      <c r="P16" s="43">
        <v>44378</v>
      </c>
      <c r="Q16" s="40">
        <v>0</v>
      </c>
      <c r="R16" s="40">
        <f t="shared" si="2"/>
        <v>0</v>
      </c>
      <c r="S16" s="40">
        <f t="shared" si="2"/>
        <v>0</v>
      </c>
      <c r="T16" s="40">
        <f t="shared" si="3"/>
        <v>0</v>
      </c>
      <c r="U16" s="40">
        <f t="shared" si="4"/>
        <v>0</v>
      </c>
      <c r="V16" s="40">
        <f t="shared" ca="1" si="5"/>
        <v>0</v>
      </c>
      <c r="W16" s="40">
        <f t="shared" ca="1" si="6"/>
        <v>0</v>
      </c>
      <c r="X16" s="40">
        <f t="shared" ca="1" si="7"/>
        <v>0</v>
      </c>
      <c r="Y16" s="40">
        <f t="shared" ca="1" si="8"/>
        <v>0</v>
      </c>
      <c r="Z16" s="40">
        <f t="shared" ca="1" si="9"/>
        <v>0</v>
      </c>
      <c r="AA16" s="40">
        <f t="shared" ca="1" si="10"/>
        <v>0</v>
      </c>
      <c r="AB16" s="40">
        <f t="shared" si="11"/>
        <v>0</v>
      </c>
      <c r="AC16" s="40">
        <f t="shared" si="12"/>
        <v>0</v>
      </c>
      <c r="AD16" s="40">
        <f t="shared" ca="1" si="13"/>
        <v>0</v>
      </c>
      <c r="AE16" s="40">
        <f t="shared" ca="1" si="14"/>
        <v>0</v>
      </c>
      <c r="AF16" s="40">
        <f t="shared" ca="1" si="15"/>
        <v>0</v>
      </c>
      <c r="AG16" s="40">
        <f t="shared" ca="1" si="16"/>
        <v>0</v>
      </c>
      <c r="AH16" s="40">
        <f t="shared" ca="1" si="17"/>
        <v>0</v>
      </c>
      <c r="AI16" s="40">
        <f t="shared" ca="1" si="18"/>
        <v>0</v>
      </c>
      <c r="AJ16" s="40">
        <f t="shared" ca="1" si="19"/>
        <v>0</v>
      </c>
      <c r="AK16" s="40">
        <f t="shared" ca="1" si="20"/>
        <v>0</v>
      </c>
    </row>
    <row r="17" spans="1:37" ht="12.75" x14ac:dyDescent="0.25">
      <c r="A17" s="61"/>
      <c r="B17" s="61"/>
      <c r="C17" s="61"/>
      <c r="D17" s="61"/>
      <c r="E17" s="61"/>
      <c r="F17" s="61"/>
      <c r="G17" s="66"/>
      <c r="H17" s="61"/>
      <c r="I17" s="62"/>
      <c r="J17" s="64"/>
      <c r="K17" s="61"/>
      <c r="L17" s="61"/>
      <c r="M17" s="61"/>
      <c r="N17" s="44" t="str">
        <f t="shared" ca="1" si="0"/>
        <v/>
      </c>
      <c r="O17" s="70" t="str">
        <f t="shared" ca="1" si="1"/>
        <v/>
      </c>
      <c r="P17" s="43">
        <v>44378</v>
      </c>
      <c r="Q17" s="40">
        <v>0</v>
      </c>
      <c r="R17" s="40">
        <f t="shared" si="2"/>
        <v>0</v>
      </c>
      <c r="S17" s="40">
        <f t="shared" si="2"/>
        <v>0</v>
      </c>
      <c r="T17" s="40">
        <f t="shared" si="3"/>
        <v>0</v>
      </c>
      <c r="U17" s="40">
        <f t="shared" si="4"/>
        <v>0</v>
      </c>
      <c r="V17" s="40">
        <f t="shared" ca="1" si="5"/>
        <v>0</v>
      </c>
      <c r="W17" s="40">
        <f t="shared" ca="1" si="6"/>
        <v>0</v>
      </c>
      <c r="X17" s="40">
        <f t="shared" ca="1" si="7"/>
        <v>0</v>
      </c>
      <c r="Y17" s="40">
        <f t="shared" ca="1" si="8"/>
        <v>0</v>
      </c>
      <c r="Z17" s="40">
        <f t="shared" ca="1" si="9"/>
        <v>0</v>
      </c>
      <c r="AA17" s="40">
        <f t="shared" ca="1" si="10"/>
        <v>0</v>
      </c>
      <c r="AB17" s="40">
        <f t="shared" si="11"/>
        <v>0</v>
      </c>
      <c r="AC17" s="40">
        <f t="shared" si="12"/>
        <v>0</v>
      </c>
      <c r="AD17" s="40">
        <f t="shared" ca="1" si="13"/>
        <v>0</v>
      </c>
      <c r="AE17" s="40">
        <f t="shared" ca="1" si="14"/>
        <v>0</v>
      </c>
      <c r="AF17" s="40">
        <f t="shared" ca="1" si="15"/>
        <v>0</v>
      </c>
      <c r="AG17" s="40">
        <f t="shared" ca="1" si="16"/>
        <v>0</v>
      </c>
      <c r="AH17" s="40">
        <f t="shared" ca="1" si="17"/>
        <v>0</v>
      </c>
      <c r="AI17" s="40">
        <f t="shared" ca="1" si="18"/>
        <v>0</v>
      </c>
      <c r="AJ17" s="40">
        <f t="shared" ca="1" si="19"/>
        <v>0</v>
      </c>
      <c r="AK17" s="40">
        <f t="shared" ca="1" si="20"/>
        <v>0</v>
      </c>
    </row>
    <row r="18" spans="1:37" ht="12.75" x14ac:dyDescent="0.25">
      <c r="A18" s="61"/>
      <c r="B18" s="61"/>
      <c r="C18" s="61"/>
      <c r="D18" s="61"/>
      <c r="E18" s="61"/>
      <c r="F18" s="61"/>
      <c r="G18" s="66"/>
      <c r="H18" s="61"/>
      <c r="I18" s="62"/>
      <c r="J18" s="64"/>
      <c r="K18" s="61"/>
      <c r="L18" s="61"/>
      <c r="M18" s="61"/>
      <c r="N18" s="44" t="str">
        <f t="shared" ca="1" si="0"/>
        <v/>
      </c>
      <c r="O18" s="70" t="str">
        <f t="shared" ca="1" si="1"/>
        <v/>
      </c>
      <c r="P18" s="43">
        <v>44378</v>
      </c>
      <c r="Q18" s="40">
        <v>0</v>
      </c>
      <c r="R18" s="40">
        <f t="shared" si="2"/>
        <v>0</v>
      </c>
      <c r="S18" s="40">
        <f t="shared" si="2"/>
        <v>0</v>
      </c>
      <c r="T18" s="40">
        <f t="shared" si="3"/>
        <v>0</v>
      </c>
      <c r="U18" s="40">
        <f t="shared" si="4"/>
        <v>0</v>
      </c>
      <c r="V18" s="40">
        <f t="shared" ca="1" si="5"/>
        <v>0</v>
      </c>
      <c r="W18" s="40">
        <f t="shared" ca="1" si="6"/>
        <v>0</v>
      </c>
      <c r="X18" s="40">
        <f t="shared" ca="1" si="7"/>
        <v>0</v>
      </c>
      <c r="Y18" s="40">
        <f t="shared" ca="1" si="8"/>
        <v>0</v>
      </c>
      <c r="Z18" s="40">
        <f t="shared" ca="1" si="9"/>
        <v>0</v>
      </c>
      <c r="AA18" s="40">
        <f t="shared" ca="1" si="10"/>
        <v>0</v>
      </c>
      <c r="AB18" s="40">
        <f t="shared" si="11"/>
        <v>0</v>
      </c>
      <c r="AC18" s="40">
        <f t="shared" si="12"/>
        <v>0</v>
      </c>
      <c r="AD18" s="40">
        <f t="shared" ca="1" si="13"/>
        <v>0</v>
      </c>
      <c r="AE18" s="40">
        <f t="shared" ca="1" si="14"/>
        <v>0</v>
      </c>
      <c r="AF18" s="40">
        <f t="shared" ca="1" si="15"/>
        <v>0</v>
      </c>
      <c r="AG18" s="40">
        <f t="shared" ca="1" si="16"/>
        <v>0</v>
      </c>
      <c r="AH18" s="40">
        <f t="shared" ca="1" si="17"/>
        <v>0</v>
      </c>
      <c r="AI18" s="40">
        <f t="shared" ca="1" si="18"/>
        <v>0</v>
      </c>
      <c r="AJ18" s="40">
        <f t="shared" ca="1" si="19"/>
        <v>0</v>
      </c>
      <c r="AK18" s="40">
        <f t="shared" ca="1" si="20"/>
        <v>0</v>
      </c>
    </row>
    <row r="19" spans="1:37" ht="12.75" x14ac:dyDescent="0.25">
      <c r="A19" s="61"/>
      <c r="B19" s="61"/>
      <c r="C19" s="61"/>
      <c r="D19" s="61"/>
      <c r="E19" s="61"/>
      <c r="F19" s="61"/>
      <c r="G19" s="66"/>
      <c r="H19" s="61"/>
      <c r="I19" s="62"/>
      <c r="J19" s="64"/>
      <c r="K19" s="61"/>
      <c r="L19" s="61"/>
      <c r="M19" s="61"/>
      <c r="N19" s="44" t="str">
        <f t="shared" ca="1" si="0"/>
        <v/>
      </c>
      <c r="O19" s="70" t="str">
        <f t="shared" ca="1" si="1"/>
        <v/>
      </c>
      <c r="P19" s="43">
        <v>44378</v>
      </c>
      <c r="Q19" s="40">
        <v>0</v>
      </c>
      <c r="R19" s="40">
        <f t="shared" si="2"/>
        <v>0</v>
      </c>
      <c r="S19" s="40">
        <f t="shared" si="2"/>
        <v>0</v>
      </c>
      <c r="T19" s="40">
        <f t="shared" si="3"/>
        <v>0</v>
      </c>
      <c r="U19" s="40">
        <f t="shared" si="4"/>
        <v>0</v>
      </c>
      <c r="V19" s="40">
        <f t="shared" ca="1" si="5"/>
        <v>0</v>
      </c>
      <c r="W19" s="40">
        <f t="shared" ca="1" si="6"/>
        <v>0</v>
      </c>
      <c r="X19" s="40">
        <f t="shared" ca="1" si="7"/>
        <v>0</v>
      </c>
      <c r="Y19" s="40">
        <f t="shared" ca="1" si="8"/>
        <v>0</v>
      </c>
      <c r="Z19" s="40">
        <f t="shared" ca="1" si="9"/>
        <v>0</v>
      </c>
      <c r="AA19" s="40">
        <f t="shared" ca="1" si="10"/>
        <v>0</v>
      </c>
      <c r="AB19" s="40">
        <f t="shared" si="11"/>
        <v>0</v>
      </c>
      <c r="AC19" s="40">
        <f t="shared" si="12"/>
        <v>0</v>
      </c>
      <c r="AD19" s="40">
        <f t="shared" ca="1" si="13"/>
        <v>0</v>
      </c>
      <c r="AE19" s="40">
        <f t="shared" ca="1" si="14"/>
        <v>0</v>
      </c>
      <c r="AF19" s="40">
        <f t="shared" ca="1" si="15"/>
        <v>0</v>
      </c>
      <c r="AG19" s="40">
        <f t="shared" ca="1" si="16"/>
        <v>0</v>
      </c>
      <c r="AH19" s="40">
        <f t="shared" ca="1" si="17"/>
        <v>0</v>
      </c>
      <c r="AI19" s="40">
        <f t="shared" ca="1" si="18"/>
        <v>0</v>
      </c>
      <c r="AJ19" s="40">
        <f t="shared" ca="1" si="19"/>
        <v>0</v>
      </c>
      <c r="AK19" s="40">
        <f t="shared" ca="1" si="20"/>
        <v>0</v>
      </c>
    </row>
    <row r="20" spans="1:37" ht="12.75" x14ac:dyDescent="0.25">
      <c r="A20" s="61"/>
      <c r="B20" s="61"/>
      <c r="C20" s="61"/>
      <c r="D20" s="61"/>
      <c r="E20" s="61"/>
      <c r="F20" s="61"/>
      <c r="G20" s="66"/>
      <c r="H20" s="61"/>
      <c r="I20" s="62"/>
      <c r="J20" s="64"/>
      <c r="K20" s="61"/>
      <c r="L20" s="61"/>
      <c r="M20" s="61"/>
      <c r="N20" s="44" t="str">
        <f t="shared" ca="1" si="0"/>
        <v/>
      </c>
      <c r="O20" s="70" t="str">
        <f t="shared" ca="1" si="1"/>
        <v/>
      </c>
      <c r="P20" s="43">
        <v>44378</v>
      </c>
      <c r="Q20" s="40">
        <v>0</v>
      </c>
      <c r="R20" s="40">
        <f t="shared" si="2"/>
        <v>0</v>
      </c>
      <c r="S20" s="40">
        <f t="shared" si="2"/>
        <v>0</v>
      </c>
      <c r="T20" s="40">
        <f t="shared" si="3"/>
        <v>0</v>
      </c>
      <c r="U20" s="40">
        <f t="shared" si="4"/>
        <v>0</v>
      </c>
      <c r="V20" s="40">
        <f t="shared" ca="1" si="5"/>
        <v>0</v>
      </c>
      <c r="W20" s="40">
        <f t="shared" ca="1" si="6"/>
        <v>0</v>
      </c>
      <c r="X20" s="40">
        <f t="shared" ca="1" si="7"/>
        <v>0</v>
      </c>
      <c r="Y20" s="40">
        <f t="shared" ca="1" si="8"/>
        <v>0</v>
      </c>
      <c r="Z20" s="40">
        <f t="shared" ca="1" si="9"/>
        <v>0</v>
      </c>
      <c r="AA20" s="40">
        <f t="shared" ca="1" si="10"/>
        <v>0</v>
      </c>
      <c r="AB20" s="40">
        <f t="shared" si="11"/>
        <v>0</v>
      </c>
      <c r="AC20" s="40">
        <f t="shared" si="12"/>
        <v>0</v>
      </c>
      <c r="AD20" s="40">
        <f t="shared" ca="1" si="13"/>
        <v>0</v>
      </c>
      <c r="AE20" s="40">
        <f t="shared" ca="1" si="14"/>
        <v>0</v>
      </c>
      <c r="AF20" s="40">
        <f t="shared" ca="1" si="15"/>
        <v>0</v>
      </c>
      <c r="AG20" s="40">
        <f t="shared" ca="1" si="16"/>
        <v>0</v>
      </c>
      <c r="AH20" s="40">
        <f t="shared" ca="1" si="17"/>
        <v>0</v>
      </c>
      <c r="AI20" s="40">
        <f t="shared" ca="1" si="18"/>
        <v>0</v>
      </c>
      <c r="AJ20" s="40">
        <f t="shared" ca="1" si="19"/>
        <v>0</v>
      </c>
      <c r="AK20" s="40">
        <f t="shared" ca="1" si="20"/>
        <v>0</v>
      </c>
    </row>
    <row r="21" spans="1:37" ht="12.75" x14ac:dyDescent="0.25">
      <c r="A21" s="61"/>
      <c r="B21" s="61"/>
      <c r="C21" s="61"/>
      <c r="D21" s="61"/>
      <c r="E21" s="61"/>
      <c r="F21" s="61"/>
      <c r="G21" s="66"/>
      <c r="H21" s="61"/>
      <c r="I21" s="62"/>
      <c r="J21" s="63"/>
      <c r="K21" s="61"/>
      <c r="L21" s="61"/>
      <c r="M21" s="61"/>
      <c r="N21" s="44" t="str">
        <f t="shared" ca="1" si="0"/>
        <v/>
      </c>
      <c r="O21" s="70" t="str">
        <f t="shared" ca="1" si="1"/>
        <v/>
      </c>
      <c r="P21" s="43">
        <v>44378</v>
      </c>
      <c r="Q21" s="40">
        <v>0</v>
      </c>
      <c r="R21" s="40">
        <f t="shared" si="2"/>
        <v>0</v>
      </c>
      <c r="S21" s="40">
        <f t="shared" si="2"/>
        <v>0</v>
      </c>
      <c r="T21" s="40">
        <f t="shared" si="3"/>
        <v>0</v>
      </c>
      <c r="U21" s="40">
        <f t="shared" si="4"/>
        <v>0</v>
      </c>
      <c r="V21" s="40">
        <f t="shared" ca="1" si="5"/>
        <v>0</v>
      </c>
      <c r="W21" s="40">
        <f t="shared" ca="1" si="6"/>
        <v>0</v>
      </c>
      <c r="X21" s="40">
        <f t="shared" ca="1" si="7"/>
        <v>0</v>
      </c>
      <c r="Y21" s="40">
        <f t="shared" ca="1" si="8"/>
        <v>0</v>
      </c>
      <c r="Z21" s="40">
        <f t="shared" ca="1" si="9"/>
        <v>0</v>
      </c>
      <c r="AA21" s="40">
        <f t="shared" ca="1" si="10"/>
        <v>0</v>
      </c>
      <c r="AB21" s="40">
        <f t="shared" si="11"/>
        <v>0</v>
      </c>
      <c r="AC21" s="40">
        <f t="shared" si="12"/>
        <v>0</v>
      </c>
      <c r="AD21" s="40">
        <f t="shared" ca="1" si="13"/>
        <v>0</v>
      </c>
      <c r="AE21" s="40">
        <f t="shared" ca="1" si="14"/>
        <v>0</v>
      </c>
      <c r="AF21" s="40">
        <f t="shared" ca="1" si="15"/>
        <v>0</v>
      </c>
      <c r="AG21" s="40">
        <f t="shared" ca="1" si="16"/>
        <v>0</v>
      </c>
      <c r="AH21" s="40">
        <f t="shared" ca="1" si="17"/>
        <v>0</v>
      </c>
      <c r="AI21" s="40">
        <f t="shared" ca="1" si="18"/>
        <v>0</v>
      </c>
      <c r="AJ21" s="40">
        <f t="shared" ca="1" si="19"/>
        <v>0</v>
      </c>
      <c r="AK21" s="40">
        <f t="shared" ca="1" si="20"/>
        <v>0</v>
      </c>
    </row>
    <row r="22" spans="1:37" ht="12.75" x14ac:dyDescent="0.25">
      <c r="A22" s="61"/>
      <c r="B22" s="61"/>
      <c r="C22" s="61"/>
      <c r="D22" s="61"/>
      <c r="E22" s="61"/>
      <c r="F22" s="61"/>
      <c r="G22" s="66"/>
      <c r="H22" s="61"/>
      <c r="I22" s="62"/>
      <c r="J22" s="64"/>
      <c r="K22" s="61"/>
      <c r="L22" s="61"/>
      <c r="M22" s="61"/>
      <c r="N22" s="44" t="str">
        <f t="shared" ca="1" si="0"/>
        <v/>
      </c>
      <c r="O22" s="70" t="str">
        <f t="shared" ca="1" si="1"/>
        <v/>
      </c>
      <c r="P22" s="43">
        <v>44378</v>
      </c>
      <c r="Q22" s="40">
        <v>0</v>
      </c>
      <c r="R22" s="40">
        <f t="shared" si="2"/>
        <v>0</v>
      </c>
      <c r="S22" s="40">
        <f t="shared" si="2"/>
        <v>0</v>
      </c>
      <c r="T22" s="40">
        <f t="shared" si="3"/>
        <v>0</v>
      </c>
      <c r="U22" s="40">
        <f t="shared" si="4"/>
        <v>0</v>
      </c>
      <c r="V22" s="40">
        <f t="shared" ca="1" si="5"/>
        <v>0</v>
      </c>
      <c r="W22" s="40">
        <f t="shared" ca="1" si="6"/>
        <v>0</v>
      </c>
      <c r="X22" s="40">
        <f t="shared" ca="1" si="7"/>
        <v>0</v>
      </c>
      <c r="Y22" s="40">
        <f t="shared" ca="1" si="8"/>
        <v>0</v>
      </c>
      <c r="Z22" s="40">
        <f t="shared" ca="1" si="9"/>
        <v>0</v>
      </c>
      <c r="AA22" s="40">
        <f t="shared" ca="1" si="10"/>
        <v>0</v>
      </c>
      <c r="AB22" s="40">
        <f t="shared" si="11"/>
        <v>0</v>
      </c>
      <c r="AC22" s="40">
        <f t="shared" si="12"/>
        <v>0</v>
      </c>
      <c r="AD22" s="40">
        <f t="shared" ca="1" si="13"/>
        <v>0</v>
      </c>
      <c r="AE22" s="40">
        <f t="shared" ca="1" si="14"/>
        <v>0</v>
      </c>
      <c r="AF22" s="40">
        <f t="shared" ca="1" si="15"/>
        <v>0</v>
      </c>
      <c r="AG22" s="40">
        <f t="shared" ca="1" si="16"/>
        <v>0</v>
      </c>
      <c r="AH22" s="40">
        <f t="shared" ca="1" si="17"/>
        <v>0</v>
      </c>
      <c r="AI22" s="40">
        <f t="shared" ca="1" si="18"/>
        <v>0</v>
      </c>
      <c r="AJ22" s="40">
        <f t="shared" ca="1" si="19"/>
        <v>0</v>
      </c>
      <c r="AK22" s="40">
        <f t="shared" ca="1" si="20"/>
        <v>0</v>
      </c>
    </row>
    <row r="23" spans="1:37" ht="12.75" x14ac:dyDescent="0.25">
      <c r="A23" s="61"/>
      <c r="B23" s="61"/>
      <c r="C23" s="61"/>
      <c r="D23" s="61"/>
      <c r="E23" s="61"/>
      <c r="F23" s="61"/>
      <c r="G23" s="66"/>
      <c r="H23" s="61"/>
      <c r="I23" s="62"/>
      <c r="J23" s="64"/>
      <c r="K23" s="61"/>
      <c r="L23" s="61"/>
      <c r="M23" s="61"/>
      <c r="N23" s="44" t="str">
        <f t="shared" ca="1" si="0"/>
        <v/>
      </c>
      <c r="O23" s="70" t="str">
        <f t="shared" ca="1" si="1"/>
        <v/>
      </c>
      <c r="P23" s="43">
        <v>44378</v>
      </c>
      <c r="Q23" s="40">
        <v>0</v>
      </c>
      <c r="R23" s="40">
        <f t="shared" ref="R23:S42" si="21">COUNTIF($L23,"Full Year")</f>
        <v>0</v>
      </c>
      <c r="S23" s="40">
        <f t="shared" si="21"/>
        <v>0</v>
      </c>
      <c r="T23" s="40">
        <f t="shared" si="3"/>
        <v>0</v>
      </c>
      <c r="U23" s="40">
        <f t="shared" si="4"/>
        <v>0</v>
      </c>
      <c r="V23" s="40">
        <f t="shared" ca="1" si="5"/>
        <v>0</v>
      </c>
      <c r="W23" s="40">
        <f t="shared" ca="1" si="6"/>
        <v>0</v>
      </c>
      <c r="X23" s="40">
        <f t="shared" ca="1" si="7"/>
        <v>0</v>
      </c>
      <c r="Y23" s="40">
        <f t="shared" ca="1" si="8"/>
        <v>0</v>
      </c>
      <c r="Z23" s="40">
        <f t="shared" ca="1" si="9"/>
        <v>0</v>
      </c>
      <c r="AA23" s="40">
        <f t="shared" ca="1" si="10"/>
        <v>0</v>
      </c>
      <c r="AB23" s="40">
        <f t="shared" si="11"/>
        <v>0</v>
      </c>
      <c r="AC23" s="40">
        <f t="shared" si="12"/>
        <v>0</v>
      </c>
      <c r="AD23" s="40">
        <f t="shared" ca="1" si="13"/>
        <v>0</v>
      </c>
      <c r="AE23" s="40">
        <f t="shared" ca="1" si="14"/>
        <v>0</v>
      </c>
      <c r="AF23" s="40">
        <f t="shared" ca="1" si="15"/>
        <v>0</v>
      </c>
      <c r="AG23" s="40">
        <f t="shared" ca="1" si="16"/>
        <v>0</v>
      </c>
      <c r="AH23" s="40">
        <f t="shared" ca="1" si="17"/>
        <v>0</v>
      </c>
      <c r="AI23" s="40">
        <f t="shared" ca="1" si="18"/>
        <v>0</v>
      </c>
      <c r="AJ23" s="40">
        <f t="shared" ca="1" si="19"/>
        <v>0</v>
      </c>
      <c r="AK23" s="40">
        <f t="shared" ca="1" si="20"/>
        <v>0</v>
      </c>
    </row>
    <row r="24" spans="1:37" ht="12.75" x14ac:dyDescent="0.25">
      <c r="A24" s="61"/>
      <c r="B24" s="61"/>
      <c r="C24" s="61"/>
      <c r="D24" s="61"/>
      <c r="E24" s="61"/>
      <c r="F24" s="61"/>
      <c r="G24" s="66"/>
      <c r="H24" s="61"/>
      <c r="I24" s="62"/>
      <c r="J24" s="64"/>
      <c r="K24" s="61"/>
      <c r="L24" s="61"/>
      <c r="M24" s="61"/>
      <c r="N24" s="44" t="str">
        <f t="shared" ca="1" si="0"/>
        <v/>
      </c>
      <c r="O24" s="70" t="str">
        <f t="shared" ca="1" si="1"/>
        <v/>
      </c>
      <c r="P24" s="43">
        <v>44378</v>
      </c>
      <c r="Q24" s="40">
        <v>0</v>
      </c>
      <c r="R24" s="40">
        <f t="shared" si="21"/>
        <v>0</v>
      </c>
      <c r="S24" s="40">
        <f t="shared" si="21"/>
        <v>0</v>
      </c>
      <c r="T24" s="40">
        <f t="shared" si="3"/>
        <v>0</v>
      </c>
      <c r="U24" s="40">
        <f t="shared" si="4"/>
        <v>0</v>
      </c>
      <c r="V24" s="40">
        <f t="shared" ca="1" si="5"/>
        <v>0</v>
      </c>
      <c r="W24" s="40">
        <f t="shared" ca="1" si="6"/>
        <v>0</v>
      </c>
      <c r="X24" s="40">
        <f t="shared" ca="1" si="7"/>
        <v>0</v>
      </c>
      <c r="Y24" s="40">
        <f t="shared" ca="1" si="8"/>
        <v>0</v>
      </c>
      <c r="Z24" s="40">
        <f t="shared" ca="1" si="9"/>
        <v>0</v>
      </c>
      <c r="AA24" s="40">
        <f t="shared" ca="1" si="10"/>
        <v>0</v>
      </c>
      <c r="AB24" s="40">
        <f t="shared" si="11"/>
        <v>0</v>
      </c>
      <c r="AC24" s="40">
        <f t="shared" si="12"/>
        <v>0</v>
      </c>
      <c r="AD24" s="40">
        <f t="shared" ca="1" si="13"/>
        <v>0</v>
      </c>
      <c r="AE24" s="40">
        <f t="shared" ca="1" si="14"/>
        <v>0</v>
      </c>
      <c r="AF24" s="40">
        <f t="shared" ca="1" si="15"/>
        <v>0</v>
      </c>
      <c r="AG24" s="40">
        <f t="shared" ca="1" si="16"/>
        <v>0</v>
      </c>
      <c r="AH24" s="40">
        <f t="shared" ca="1" si="17"/>
        <v>0</v>
      </c>
      <c r="AI24" s="40">
        <f t="shared" ca="1" si="18"/>
        <v>0</v>
      </c>
      <c r="AJ24" s="40">
        <f t="shared" ca="1" si="19"/>
        <v>0</v>
      </c>
      <c r="AK24" s="40">
        <f t="shared" ca="1" si="20"/>
        <v>0</v>
      </c>
    </row>
    <row r="25" spans="1:37" ht="12.75" x14ac:dyDescent="0.25">
      <c r="A25" s="61"/>
      <c r="B25" s="61"/>
      <c r="C25" s="61"/>
      <c r="D25" s="61"/>
      <c r="E25" s="61"/>
      <c r="F25" s="61"/>
      <c r="G25" s="66"/>
      <c r="H25" s="61"/>
      <c r="I25" s="62"/>
      <c r="J25" s="63"/>
      <c r="K25" s="61"/>
      <c r="L25" s="61"/>
      <c r="M25" s="61"/>
      <c r="N25" s="44" t="str">
        <f t="shared" ca="1" si="0"/>
        <v/>
      </c>
      <c r="O25" s="70" t="str">
        <f t="shared" ca="1" si="1"/>
        <v/>
      </c>
      <c r="P25" s="43">
        <v>44378</v>
      </c>
      <c r="Q25" s="40">
        <v>0</v>
      </c>
      <c r="R25" s="40">
        <f t="shared" si="21"/>
        <v>0</v>
      </c>
      <c r="S25" s="40">
        <f t="shared" si="21"/>
        <v>0</v>
      </c>
      <c r="T25" s="40">
        <f t="shared" si="3"/>
        <v>0</v>
      </c>
      <c r="U25" s="40">
        <f t="shared" si="4"/>
        <v>0</v>
      </c>
      <c r="V25" s="40">
        <f t="shared" ca="1" si="5"/>
        <v>0</v>
      </c>
      <c r="W25" s="40">
        <f t="shared" ca="1" si="6"/>
        <v>0</v>
      </c>
      <c r="X25" s="40">
        <f t="shared" ca="1" si="7"/>
        <v>0</v>
      </c>
      <c r="Y25" s="40">
        <f t="shared" ca="1" si="8"/>
        <v>0</v>
      </c>
      <c r="Z25" s="40">
        <f t="shared" ca="1" si="9"/>
        <v>0</v>
      </c>
      <c r="AA25" s="40">
        <f t="shared" ca="1" si="10"/>
        <v>0</v>
      </c>
      <c r="AB25" s="40">
        <f t="shared" si="11"/>
        <v>0</v>
      </c>
      <c r="AC25" s="40">
        <f t="shared" si="12"/>
        <v>0</v>
      </c>
      <c r="AD25" s="40">
        <f t="shared" ca="1" si="13"/>
        <v>0</v>
      </c>
      <c r="AE25" s="40">
        <f t="shared" ca="1" si="14"/>
        <v>0</v>
      </c>
      <c r="AF25" s="40">
        <f t="shared" ca="1" si="15"/>
        <v>0</v>
      </c>
      <c r="AG25" s="40">
        <f t="shared" ca="1" si="16"/>
        <v>0</v>
      </c>
      <c r="AH25" s="40">
        <f t="shared" ca="1" si="17"/>
        <v>0</v>
      </c>
      <c r="AI25" s="40">
        <f t="shared" ca="1" si="18"/>
        <v>0</v>
      </c>
      <c r="AJ25" s="40">
        <f t="shared" ca="1" si="19"/>
        <v>0</v>
      </c>
      <c r="AK25" s="40">
        <f t="shared" ca="1" si="20"/>
        <v>0</v>
      </c>
    </row>
    <row r="26" spans="1:37" ht="12.75" x14ac:dyDescent="0.25">
      <c r="A26" s="61"/>
      <c r="B26" s="61"/>
      <c r="C26" s="61"/>
      <c r="D26" s="61"/>
      <c r="E26" s="61"/>
      <c r="F26" s="61"/>
      <c r="G26" s="66"/>
      <c r="H26" s="61"/>
      <c r="I26" s="62"/>
      <c r="J26" s="63"/>
      <c r="K26" s="61"/>
      <c r="L26" s="61"/>
      <c r="M26" s="61"/>
      <c r="N26" s="44" t="str">
        <f t="shared" ca="1" si="0"/>
        <v/>
      </c>
      <c r="O26" s="70" t="str">
        <f t="shared" ca="1" si="1"/>
        <v/>
      </c>
      <c r="P26" s="43">
        <v>44378</v>
      </c>
      <c r="Q26" s="40">
        <v>0</v>
      </c>
      <c r="R26" s="40">
        <f t="shared" si="21"/>
        <v>0</v>
      </c>
      <c r="S26" s="40">
        <f t="shared" si="21"/>
        <v>0</v>
      </c>
      <c r="T26" s="40">
        <f t="shared" si="3"/>
        <v>0</v>
      </c>
      <c r="U26" s="40">
        <f t="shared" si="4"/>
        <v>0</v>
      </c>
      <c r="V26" s="40">
        <f t="shared" ca="1" si="5"/>
        <v>0</v>
      </c>
      <c r="W26" s="40">
        <f t="shared" ca="1" si="6"/>
        <v>0</v>
      </c>
      <c r="X26" s="40">
        <f t="shared" ca="1" si="7"/>
        <v>0</v>
      </c>
      <c r="Y26" s="40">
        <f t="shared" ca="1" si="8"/>
        <v>0</v>
      </c>
      <c r="Z26" s="40">
        <f t="shared" ca="1" si="9"/>
        <v>0</v>
      </c>
      <c r="AA26" s="40">
        <f t="shared" ca="1" si="10"/>
        <v>0</v>
      </c>
      <c r="AB26" s="40">
        <f t="shared" si="11"/>
        <v>0</v>
      </c>
      <c r="AC26" s="40">
        <f t="shared" si="12"/>
        <v>0</v>
      </c>
      <c r="AD26" s="40">
        <f t="shared" ca="1" si="13"/>
        <v>0</v>
      </c>
      <c r="AE26" s="40">
        <f t="shared" ca="1" si="14"/>
        <v>0</v>
      </c>
      <c r="AF26" s="40">
        <f t="shared" ca="1" si="15"/>
        <v>0</v>
      </c>
      <c r="AG26" s="40">
        <f t="shared" ca="1" si="16"/>
        <v>0</v>
      </c>
      <c r="AH26" s="40">
        <f t="shared" ca="1" si="17"/>
        <v>0</v>
      </c>
      <c r="AI26" s="40">
        <f t="shared" ca="1" si="18"/>
        <v>0</v>
      </c>
      <c r="AJ26" s="40">
        <f t="shared" ca="1" si="19"/>
        <v>0</v>
      </c>
      <c r="AK26" s="40">
        <f t="shared" ca="1" si="20"/>
        <v>0</v>
      </c>
    </row>
    <row r="27" spans="1:37" ht="12.75" x14ac:dyDescent="0.25">
      <c r="A27" s="61"/>
      <c r="B27" s="61"/>
      <c r="C27" s="61"/>
      <c r="D27" s="61"/>
      <c r="E27" s="61"/>
      <c r="F27" s="61"/>
      <c r="G27" s="66"/>
      <c r="H27" s="61"/>
      <c r="I27" s="62"/>
      <c r="J27" s="63"/>
      <c r="K27" s="61"/>
      <c r="L27" s="61"/>
      <c r="M27" s="61"/>
      <c r="N27" s="44" t="str">
        <f t="shared" ca="1" si="0"/>
        <v/>
      </c>
      <c r="O27" s="70" t="str">
        <f t="shared" ca="1" si="1"/>
        <v/>
      </c>
      <c r="P27" s="43">
        <v>44378</v>
      </c>
      <c r="Q27" s="40">
        <v>0</v>
      </c>
      <c r="R27" s="40">
        <f t="shared" si="21"/>
        <v>0</v>
      </c>
      <c r="S27" s="40">
        <f t="shared" si="21"/>
        <v>0</v>
      </c>
      <c r="T27" s="40">
        <f t="shared" si="3"/>
        <v>0</v>
      </c>
      <c r="U27" s="40">
        <f t="shared" si="4"/>
        <v>0</v>
      </c>
      <c r="V27" s="40">
        <f t="shared" ca="1" si="5"/>
        <v>0</v>
      </c>
      <c r="W27" s="40">
        <f t="shared" ca="1" si="6"/>
        <v>0</v>
      </c>
      <c r="X27" s="40">
        <f t="shared" ca="1" si="7"/>
        <v>0</v>
      </c>
      <c r="Y27" s="40">
        <f t="shared" ca="1" si="8"/>
        <v>0</v>
      </c>
      <c r="Z27" s="40">
        <f t="shared" ca="1" si="9"/>
        <v>0</v>
      </c>
      <c r="AA27" s="40">
        <f t="shared" ca="1" si="10"/>
        <v>0</v>
      </c>
      <c r="AB27" s="40">
        <f t="shared" si="11"/>
        <v>0</v>
      </c>
      <c r="AC27" s="40">
        <f t="shared" si="12"/>
        <v>0</v>
      </c>
      <c r="AD27" s="40">
        <f t="shared" ca="1" si="13"/>
        <v>0</v>
      </c>
      <c r="AE27" s="40">
        <f t="shared" ca="1" si="14"/>
        <v>0</v>
      </c>
      <c r="AF27" s="40">
        <f t="shared" ca="1" si="15"/>
        <v>0</v>
      </c>
      <c r="AG27" s="40">
        <f t="shared" ca="1" si="16"/>
        <v>0</v>
      </c>
      <c r="AH27" s="40">
        <f t="shared" ca="1" si="17"/>
        <v>0</v>
      </c>
      <c r="AI27" s="40">
        <f t="shared" ca="1" si="18"/>
        <v>0</v>
      </c>
      <c r="AJ27" s="40">
        <f t="shared" ca="1" si="19"/>
        <v>0</v>
      </c>
      <c r="AK27" s="40">
        <f t="shared" ca="1" si="20"/>
        <v>0</v>
      </c>
    </row>
    <row r="28" spans="1:37" ht="12.75" x14ac:dyDescent="0.25">
      <c r="A28" s="61"/>
      <c r="B28" s="61"/>
      <c r="C28" s="61"/>
      <c r="D28" s="61"/>
      <c r="E28" s="61"/>
      <c r="F28" s="61"/>
      <c r="G28" s="66"/>
      <c r="H28" s="61"/>
      <c r="I28" s="62"/>
      <c r="J28" s="63"/>
      <c r="K28" s="61"/>
      <c r="L28" s="61"/>
      <c r="M28" s="61"/>
      <c r="N28" s="44" t="str">
        <f t="shared" ca="1" si="0"/>
        <v/>
      </c>
      <c r="O28" s="70" t="str">
        <f t="shared" ca="1" si="1"/>
        <v/>
      </c>
      <c r="P28" s="43">
        <v>44378</v>
      </c>
      <c r="Q28" s="40">
        <v>0</v>
      </c>
      <c r="R28" s="40">
        <f t="shared" si="21"/>
        <v>0</v>
      </c>
      <c r="S28" s="40">
        <f t="shared" si="21"/>
        <v>0</v>
      </c>
      <c r="T28" s="40">
        <f t="shared" si="3"/>
        <v>0</v>
      </c>
      <c r="U28" s="40">
        <f t="shared" si="4"/>
        <v>0</v>
      </c>
      <c r="V28" s="40">
        <f t="shared" ca="1" si="5"/>
        <v>0</v>
      </c>
      <c r="W28" s="40">
        <f t="shared" ca="1" si="6"/>
        <v>0</v>
      </c>
      <c r="X28" s="40">
        <f t="shared" ca="1" si="7"/>
        <v>0</v>
      </c>
      <c r="Y28" s="40">
        <f t="shared" ca="1" si="8"/>
        <v>0</v>
      </c>
      <c r="Z28" s="40">
        <f t="shared" ca="1" si="9"/>
        <v>0</v>
      </c>
      <c r="AA28" s="40">
        <f t="shared" ca="1" si="10"/>
        <v>0</v>
      </c>
      <c r="AB28" s="40">
        <f t="shared" si="11"/>
        <v>0</v>
      </c>
      <c r="AC28" s="40">
        <f t="shared" si="12"/>
        <v>0</v>
      </c>
      <c r="AD28" s="40">
        <f t="shared" ca="1" si="13"/>
        <v>0</v>
      </c>
      <c r="AE28" s="40">
        <f t="shared" ca="1" si="14"/>
        <v>0</v>
      </c>
      <c r="AF28" s="40">
        <f t="shared" ca="1" si="15"/>
        <v>0</v>
      </c>
      <c r="AG28" s="40">
        <f t="shared" ca="1" si="16"/>
        <v>0</v>
      </c>
      <c r="AH28" s="40">
        <f t="shared" ca="1" si="17"/>
        <v>0</v>
      </c>
      <c r="AI28" s="40">
        <f t="shared" ca="1" si="18"/>
        <v>0</v>
      </c>
      <c r="AJ28" s="40">
        <f t="shared" ca="1" si="19"/>
        <v>0</v>
      </c>
      <c r="AK28" s="40">
        <f t="shared" ca="1" si="20"/>
        <v>0</v>
      </c>
    </row>
    <row r="29" spans="1:37" ht="12.75" x14ac:dyDescent="0.25">
      <c r="A29" s="61"/>
      <c r="B29" s="61"/>
      <c r="C29" s="61"/>
      <c r="D29" s="61"/>
      <c r="E29" s="61"/>
      <c r="F29" s="61"/>
      <c r="G29" s="66"/>
      <c r="H29" s="61"/>
      <c r="I29" s="62"/>
      <c r="J29" s="63"/>
      <c r="K29" s="61"/>
      <c r="L29" s="61"/>
      <c r="M29" s="61"/>
      <c r="N29" s="44" t="str">
        <f t="shared" ca="1" si="0"/>
        <v/>
      </c>
      <c r="O29" s="70" t="str">
        <f t="shared" ca="1" si="1"/>
        <v/>
      </c>
      <c r="P29" s="43">
        <v>44378</v>
      </c>
      <c r="Q29" s="40">
        <v>0</v>
      </c>
      <c r="R29" s="40">
        <f t="shared" si="21"/>
        <v>0</v>
      </c>
      <c r="S29" s="40">
        <f t="shared" si="21"/>
        <v>0</v>
      </c>
      <c r="T29" s="40">
        <f t="shared" si="3"/>
        <v>0</v>
      </c>
      <c r="U29" s="40">
        <f t="shared" si="4"/>
        <v>0</v>
      </c>
      <c r="V29" s="40">
        <f t="shared" ca="1" si="5"/>
        <v>0</v>
      </c>
      <c r="W29" s="40">
        <f t="shared" ca="1" si="6"/>
        <v>0</v>
      </c>
      <c r="X29" s="40">
        <f t="shared" ca="1" si="7"/>
        <v>0</v>
      </c>
      <c r="Y29" s="40">
        <f t="shared" ca="1" si="8"/>
        <v>0</v>
      </c>
      <c r="Z29" s="40">
        <f t="shared" ca="1" si="9"/>
        <v>0</v>
      </c>
      <c r="AA29" s="40">
        <f t="shared" ca="1" si="10"/>
        <v>0</v>
      </c>
      <c r="AB29" s="40">
        <f t="shared" si="11"/>
        <v>0</v>
      </c>
      <c r="AC29" s="40">
        <f t="shared" si="12"/>
        <v>0</v>
      </c>
      <c r="AD29" s="40">
        <f t="shared" ca="1" si="13"/>
        <v>0</v>
      </c>
      <c r="AE29" s="40">
        <f t="shared" ca="1" si="14"/>
        <v>0</v>
      </c>
      <c r="AF29" s="40">
        <f t="shared" ca="1" si="15"/>
        <v>0</v>
      </c>
      <c r="AG29" s="40">
        <f t="shared" ca="1" si="16"/>
        <v>0</v>
      </c>
      <c r="AH29" s="40">
        <f t="shared" ca="1" si="17"/>
        <v>0</v>
      </c>
      <c r="AI29" s="40">
        <f t="shared" ca="1" si="18"/>
        <v>0</v>
      </c>
      <c r="AJ29" s="40">
        <f t="shared" ca="1" si="19"/>
        <v>0</v>
      </c>
      <c r="AK29" s="40">
        <f t="shared" ca="1" si="20"/>
        <v>0</v>
      </c>
    </row>
    <row r="30" spans="1:37" ht="12.75" x14ac:dyDescent="0.25">
      <c r="A30" s="61"/>
      <c r="B30" s="61"/>
      <c r="C30" s="61"/>
      <c r="D30" s="61"/>
      <c r="E30" s="61"/>
      <c r="F30" s="61"/>
      <c r="G30" s="66"/>
      <c r="H30" s="61"/>
      <c r="I30" s="62"/>
      <c r="J30" s="64"/>
      <c r="K30" s="61"/>
      <c r="L30" s="61"/>
      <c r="M30" s="61"/>
      <c r="N30" s="44" t="str">
        <f t="shared" ca="1" si="0"/>
        <v/>
      </c>
      <c r="O30" s="70" t="str">
        <f t="shared" ca="1" si="1"/>
        <v/>
      </c>
      <c r="P30" s="43">
        <v>44378</v>
      </c>
      <c r="Q30" s="40">
        <v>0</v>
      </c>
      <c r="R30" s="40">
        <f t="shared" si="21"/>
        <v>0</v>
      </c>
      <c r="S30" s="40">
        <f t="shared" si="21"/>
        <v>0</v>
      </c>
      <c r="T30" s="40">
        <f t="shared" si="3"/>
        <v>0</v>
      </c>
      <c r="U30" s="40">
        <f t="shared" si="4"/>
        <v>0</v>
      </c>
      <c r="V30" s="40">
        <f t="shared" ca="1" si="5"/>
        <v>0</v>
      </c>
      <c r="W30" s="40">
        <f t="shared" ca="1" si="6"/>
        <v>0</v>
      </c>
      <c r="X30" s="40">
        <f t="shared" ca="1" si="7"/>
        <v>0</v>
      </c>
      <c r="Y30" s="40">
        <f t="shared" ca="1" si="8"/>
        <v>0</v>
      </c>
      <c r="Z30" s="40">
        <f t="shared" ca="1" si="9"/>
        <v>0</v>
      </c>
      <c r="AA30" s="40">
        <f t="shared" ca="1" si="10"/>
        <v>0</v>
      </c>
      <c r="AB30" s="40">
        <f t="shared" si="11"/>
        <v>0</v>
      </c>
      <c r="AC30" s="40">
        <f t="shared" si="12"/>
        <v>0</v>
      </c>
      <c r="AD30" s="40">
        <f t="shared" ca="1" si="13"/>
        <v>0</v>
      </c>
      <c r="AE30" s="40">
        <f t="shared" ca="1" si="14"/>
        <v>0</v>
      </c>
      <c r="AF30" s="40">
        <f t="shared" ca="1" si="15"/>
        <v>0</v>
      </c>
      <c r="AG30" s="40">
        <f t="shared" ca="1" si="16"/>
        <v>0</v>
      </c>
      <c r="AH30" s="40">
        <f t="shared" ca="1" si="17"/>
        <v>0</v>
      </c>
      <c r="AI30" s="40">
        <f t="shared" ca="1" si="18"/>
        <v>0</v>
      </c>
      <c r="AJ30" s="40">
        <f t="shared" ca="1" si="19"/>
        <v>0</v>
      </c>
      <c r="AK30" s="40">
        <f t="shared" ca="1" si="20"/>
        <v>0</v>
      </c>
    </row>
    <row r="31" spans="1:37" ht="12.75" x14ac:dyDescent="0.25">
      <c r="A31" s="61"/>
      <c r="B31" s="61"/>
      <c r="C31" s="61"/>
      <c r="D31" s="61"/>
      <c r="E31" s="61"/>
      <c r="F31" s="61"/>
      <c r="G31" s="66"/>
      <c r="H31" s="61"/>
      <c r="I31" s="62"/>
      <c r="J31" s="64"/>
      <c r="K31" s="61"/>
      <c r="L31" s="61"/>
      <c r="M31" s="61"/>
      <c r="N31" s="44" t="str">
        <f t="shared" ca="1" si="0"/>
        <v/>
      </c>
      <c r="O31" s="70" t="str">
        <f t="shared" ca="1" si="1"/>
        <v/>
      </c>
      <c r="P31" s="43">
        <v>44378</v>
      </c>
      <c r="Q31" s="40">
        <v>0</v>
      </c>
      <c r="R31" s="40">
        <f t="shared" si="21"/>
        <v>0</v>
      </c>
      <c r="S31" s="40">
        <f t="shared" si="21"/>
        <v>0</v>
      </c>
      <c r="T31" s="40">
        <f t="shared" si="3"/>
        <v>0</v>
      </c>
      <c r="U31" s="40">
        <f t="shared" si="4"/>
        <v>0</v>
      </c>
      <c r="V31" s="40">
        <f t="shared" ca="1" si="5"/>
        <v>0</v>
      </c>
      <c r="W31" s="40">
        <f t="shared" ca="1" si="6"/>
        <v>0</v>
      </c>
      <c r="X31" s="40">
        <f t="shared" ca="1" si="7"/>
        <v>0</v>
      </c>
      <c r="Y31" s="40">
        <f t="shared" ca="1" si="8"/>
        <v>0</v>
      </c>
      <c r="Z31" s="40">
        <f t="shared" ca="1" si="9"/>
        <v>0</v>
      </c>
      <c r="AA31" s="40">
        <f t="shared" ca="1" si="10"/>
        <v>0</v>
      </c>
      <c r="AB31" s="40">
        <f t="shared" si="11"/>
        <v>0</v>
      </c>
      <c r="AC31" s="40">
        <f t="shared" si="12"/>
        <v>0</v>
      </c>
      <c r="AD31" s="40">
        <f t="shared" ca="1" si="13"/>
        <v>0</v>
      </c>
      <c r="AE31" s="40">
        <f t="shared" ca="1" si="14"/>
        <v>0</v>
      </c>
      <c r="AF31" s="40">
        <f t="shared" ca="1" si="15"/>
        <v>0</v>
      </c>
      <c r="AG31" s="40">
        <f t="shared" ca="1" si="16"/>
        <v>0</v>
      </c>
      <c r="AH31" s="40">
        <f t="shared" ca="1" si="17"/>
        <v>0</v>
      </c>
      <c r="AI31" s="40">
        <f t="shared" ca="1" si="18"/>
        <v>0</v>
      </c>
      <c r="AJ31" s="40">
        <f t="shared" ca="1" si="19"/>
        <v>0</v>
      </c>
      <c r="AK31" s="40">
        <f t="shared" ca="1" si="20"/>
        <v>0</v>
      </c>
    </row>
    <row r="32" spans="1:37" ht="12.75" x14ac:dyDescent="0.25">
      <c r="A32" s="61"/>
      <c r="B32" s="61"/>
      <c r="C32" s="61"/>
      <c r="D32" s="61"/>
      <c r="E32" s="61"/>
      <c r="F32" s="61"/>
      <c r="G32" s="66"/>
      <c r="H32" s="61"/>
      <c r="I32" s="62"/>
      <c r="J32" s="64"/>
      <c r="K32" s="61"/>
      <c r="L32" s="61"/>
      <c r="M32" s="61"/>
      <c r="N32" s="44" t="str">
        <f t="shared" ca="1" si="0"/>
        <v/>
      </c>
      <c r="O32" s="70" t="str">
        <f t="shared" ca="1" si="1"/>
        <v/>
      </c>
      <c r="P32" s="43">
        <v>44378</v>
      </c>
      <c r="Q32" s="40">
        <v>0</v>
      </c>
      <c r="R32" s="40">
        <f t="shared" si="21"/>
        <v>0</v>
      </c>
      <c r="S32" s="40">
        <f t="shared" si="21"/>
        <v>0</v>
      </c>
      <c r="T32" s="40">
        <f t="shared" si="3"/>
        <v>0</v>
      </c>
      <c r="U32" s="40">
        <f t="shared" si="4"/>
        <v>0</v>
      </c>
      <c r="V32" s="40">
        <f t="shared" ca="1" si="5"/>
        <v>0</v>
      </c>
      <c r="W32" s="40">
        <f t="shared" ca="1" si="6"/>
        <v>0</v>
      </c>
      <c r="X32" s="40">
        <f t="shared" ca="1" si="7"/>
        <v>0</v>
      </c>
      <c r="Y32" s="40">
        <f t="shared" ca="1" si="8"/>
        <v>0</v>
      </c>
      <c r="Z32" s="40">
        <f t="shared" ca="1" si="9"/>
        <v>0</v>
      </c>
      <c r="AA32" s="40">
        <f t="shared" ca="1" si="10"/>
        <v>0</v>
      </c>
      <c r="AB32" s="40">
        <f t="shared" si="11"/>
        <v>0</v>
      </c>
      <c r="AC32" s="40">
        <f t="shared" si="12"/>
        <v>0</v>
      </c>
      <c r="AD32" s="40">
        <f t="shared" ca="1" si="13"/>
        <v>0</v>
      </c>
      <c r="AE32" s="40">
        <f t="shared" ca="1" si="14"/>
        <v>0</v>
      </c>
      <c r="AF32" s="40">
        <f t="shared" ca="1" si="15"/>
        <v>0</v>
      </c>
      <c r="AG32" s="40">
        <f t="shared" ca="1" si="16"/>
        <v>0</v>
      </c>
      <c r="AH32" s="40">
        <f t="shared" ca="1" si="17"/>
        <v>0</v>
      </c>
      <c r="AI32" s="40">
        <f t="shared" ca="1" si="18"/>
        <v>0</v>
      </c>
      <c r="AJ32" s="40">
        <f t="shared" ca="1" si="19"/>
        <v>0</v>
      </c>
      <c r="AK32" s="40">
        <f t="shared" ca="1" si="20"/>
        <v>0</v>
      </c>
    </row>
    <row r="33" spans="1:37" ht="12.75" x14ac:dyDescent="0.25">
      <c r="A33" s="61"/>
      <c r="B33" s="61"/>
      <c r="C33" s="61"/>
      <c r="D33" s="61"/>
      <c r="E33" s="61"/>
      <c r="F33" s="61"/>
      <c r="G33" s="66"/>
      <c r="H33" s="61"/>
      <c r="I33" s="62"/>
      <c r="J33" s="64"/>
      <c r="K33" s="61"/>
      <c r="L33" s="61"/>
      <c r="M33" s="61"/>
      <c r="N33" s="44" t="str">
        <f t="shared" ca="1" si="0"/>
        <v/>
      </c>
      <c r="O33" s="70" t="str">
        <f t="shared" ca="1" si="1"/>
        <v/>
      </c>
      <c r="P33" s="43">
        <v>44378</v>
      </c>
      <c r="Q33" s="40">
        <v>0</v>
      </c>
      <c r="R33" s="40">
        <f t="shared" si="21"/>
        <v>0</v>
      </c>
      <c r="S33" s="40">
        <f t="shared" si="21"/>
        <v>0</v>
      </c>
      <c r="T33" s="40">
        <f t="shared" si="3"/>
        <v>0</v>
      </c>
      <c r="U33" s="40">
        <f t="shared" si="4"/>
        <v>0</v>
      </c>
      <c r="V33" s="40">
        <f t="shared" ca="1" si="5"/>
        <v>0</v>
      </c>
      <c r="W33" s="40">
        <f t="shared" ca="1" si="6"/>
        <v>0</v>
      </c>
      <c r="X33" s="40">
        <f t="shared" ca="1" si="7"/>
        <v>0</v>
      </c>
      <c r="Y33" s="40">
        <f t="shared" ca="1" si="8"/>
        <v>0</v>
      </c>
      <c r="Z33" s="40">
        <f t="shared" ca="1" si="9"/>
        <v>0</v>
      </c>
      <c r="AA33" s="40">
        <f t="shared" ca="1" si="10"/>
        <v>0</v>
      </c>
      <c r="AB33" s="40">
        <f t="shared" si="11"/>
        <v>0</v>
      </c>
      <c r="AC33" s="40">
        <f t="shared" si="12"/>
        <v>0</v>
      </c>
      <c r="AD33" s="40">
        <f t="shared" ca="1" si="13"/>
        <v>0</v>
      </c>
      <c r="AE33" s="40">
        <f t="shared" ca="1" si="14"/>
        <v>0</v>
      </c>
      <c r="AF33" s="40">
        <f t="shared" ca="1" si="15"/>
        <v>0</v>
      </c>
      <c r="AG33" s="40">
        <f t="shared" ca="1" si="16"/>
        <v>0</v>
      </c>
      <c r="AH33" s="40">
        <f t="shared" ca="1" si="17"/>
        <v>0</v>
      </c>
      <c r="AI33" s="40">
        <f t="shared" ca="1" si="18"/>
        <v>0</v>
      </c>
      <c r="AJ33" s="40">
        <f t="shared" ca="1" si="19"/>
        <v>0</v>
      </c>
      <c r="AK33" s="40">
        <f t="shared" ca="1" si="20"/>
        <v>0</v>
      </c>
    </row>
    <row r="34" spans="1:37" ht="12.75" x14ac:dyDescent="0.25">
      <c r="A34" s="61"/>
      <c r="B34" s="61"/>
      <c r="C34" s="61"/>
      <c r="D34" s="61"/>
      <c r="E34" s="61"/>
      <c r="F34" s="61"/>
      <c r="G34" s="66"/>
      <c r="H34" s="61"/>
      <c r="I34" s="62"/>
      <c r="J34" s="64"/>
      <c r="K34" s="61"/>
      <c r="L34" s="61"/>
      <c r="M34" s="61"/>
      <c r="N34" s="44" t="str">
        <f t="shared" ca="1" si="0"/>
        <v/>
      </c>
      <c r="O34" s="70" t="str">
        <f t="shared" ca="1" si="1"/>
        <v/>
      </c>
      <c r="P34" s="43">
        <v>44378</v>
      </c>
      <c r="Q34" s="40">
        <v>0</v>
      </c>
      <c r="R34" s="40">
        <f t="shared" si="21"/>
        <v>0</v>
      </c>
      <c r="S34" s="40">
        <f t="shared" si="21"/>
        <v>0</v>
      </c>
      <c r="T34" s="40">
        <f t="shared" si="3"/>
        <v>0</v>
      </c>
      <c r="U34" s="40">
        <f t="shared" si="4"/>
        <v>0</v>
      </c>
      <c r="V34" s="40">
        <f t="shared" ca="1" si="5"/>
        <v>0</v>
      </c>
      <c r="W34" s="40">
        <f t="shared" ca="1" si="6"/>
        <v>0</v>
      </c>
      <c r="X34" s="40">
        <f t="shared" ca="1" si="7"/>
        <v>0</v>
      </c>
      <c r="Y34" s="40">
        <f t="shared" ca="1" si="8"/>
        <v>0</v>
      </c>
      <c r="Z34" s="40">
        <f t="shared" ca="1" si="9"/>
        <v>0</v>
      </c>
      <c r="AA34" s="40">
        <f t="shared" ca="1" si="10"/>
        <v>0</v>
      </c>
      <c r="AB34" s="40">
        <f t="shared" si="11"/>
        <v>0</v>
      </c>
      <c r="AC34" s="40">
        <f t="shared" si="12"/>
        <v>0</v>
      </c>
      <c r="AD34" s="40">
        <f t="shared" ca="1" si="13"/>
        <v>0</v>
      </c>
      <c r="AE34" s="40">
        <f t="shared" ca="1" si="14"/>
        <v>0</v>
      </c>
      <c r="AF34" s="40">
        <f t="shared" ca="1" si="15"/>
        <v>0</v>
      </c>
      <c r="AG34" s="40">
        <f t="shared" ca="1" si="16"/>
        <v>0</v>
      </c>
      <c r="AH34" s="40">
        <f t="shared" ca="1" si="17"/>
        <v>0</v>
      </c>
      <c r="AI34" s="40">
        <f t="shared" ca="1" si="18"/>
        <v>0</v>
      </c>
      <c r="AJ34" s="40">
        <f t="shared" ca="1" si="19"/>
        <v>0</v>
      </c>
      <c r="AK34" s="40">
        <f t="shared" ca="1" si="20"/>
        <v>0</v>
      </c>
    </row>
    <row r="35" spans="1:37" ht="12.75" x14ac:dyDescent="0.25">
      <c r="A35" s="61"/>
      <c r="B35" s="61"/>
      <c r="C35" s="61"/>
      <c r="D35" s="61"/>
      <c r="E35" s="61"/>
      <c r="F35" s="61"/>
      <c r="G35" s="66"/>
      <c r="H35" s="61"/>
      <c r="I35" s="62"/>
      <c r="J35" s="64"/>
      <c r="K35" s="61"/>
      <c r="L35" s="61"/>
      <c r="M35" s="61"/>
      <c r="N35" s="44" t="str">
        <f t="shared" ref="N35:N66" ca="1" si="22">IF(F35="","",IF(((TODAY()-G35)/365)&lt;16,"Junior","Senior"))</f>
        <v/>
      </c>
      <c r="O35" s="70" t="str">
        <f t="shared" ref="O35:O66" ca="1" si="23">IF(OR(A35="",B35="",C35="",D35="",E35="",F35="",G35="",H35="",N35="",K35="",L35=""),"",IF(K35="Single",IF(X35=1,45,IF(Y35=1,32,IF(Z35=1,10,IF(AA35=1,10,"ERROR")))),IF(OR(AND(AB35=1,D35=D34),AND(OR(AB34=1,AC34=1),D35=D34)),0,IF(AC35=1,52,68))))</f>
        <v/>
      </c>
      <c r="P35" s="43">
        <v>44378</v>
      </c>
      <c r="Q35" s="40">
        <v>0</v>
      </c>
      <c r="R35" s="40">
        <f t="shared" si="21"/>
        <v>0</v>
      </c>
      <c r="S35" s="40">
        <f t="shared" si="21"/>
        <v>0</v>
      </c>
      <c r="T35" s="40">
        <f t="shared" si="3"/>
        <v>0</v>
      </c>
      <c r="U35" s="40">
        <f t="shared" si="4"/>
        <v>0</v>
      </c>
      <c r="V35" s="40">
        <f t="shared" ca="1" si="5"/>
        <v>0</v>
      </c>
      <c r="W35" s="40">
        <f t="shared" ca="1" si="6"/>
        <v>0</v>
      </c>
      <c r="X35" s="40">
        <f t="shared" ref="X35:X66" ca="1" si="24">IF(SUM(COUNTIF($N35,"Senior"),COUNTIF($K35,"Single"),COUNTIF($L35,"Full Year"))=3,1,0)</f>
        <v>0</v>
      </c>
      <c r="Y35" s="40">
        <f t="shared" ref="Y35:Y66" ca="1" si="25">IF(SUM(COUNTIF($N35,"Senior"),COUNTIF($K35,"Single"),COUNTIF($L35,"Half Year"))=3,1,0)</f>
        <v>0</v>
      </c>
      <c r="Z35" s="40">
        <f t="shared" ref="Z35:Z66" ca="1" si="26">IF(SUM(COUNTIF($N35,"Junior"),COUNTIF($K35,"Single"),COUNTIF($L35,"Full Year"))=3,1,0)</f>
        <v>0</v>
      </c>
      <c r="AA35" s="40">
        <f t="shared" ref="AA35:AA66" ca="1" si="27">IF(SUM(COUNTIF($N35,"Junior"),COUNTIF($K35,"Single"),COUNTIF($L35,"Half Year"))=3,1,0)</f>
        <v>0</v>
      </c>
      <c r="AB35" s="40">
        <f t="shared" si="11"/>
        <v>0</v>
      </c>
      <c r="AC35" s="40">
        <f t="shared" si="12"/>
        <v>0</v>
      </c>
      <c r="AD35" s="40">
        <f t="shared" ref="AD35:AD66" ca="1" si="28">IF(SUM(COUNTIF($N35,"Senior"),COUNTIF($K35,"Family"),COUNTIF($L35,"Full Year"))=3,1,0)</f>
        <v>0</v>
      </c>
      <c r="AE35" s="40">
        <f t="shared" ref="AE35:AE66" ca="1" si="29">IF(SUM(COUNTIF($N35,"Senior"),COUNTIF($K35,"Family"),COUNTIF($L35,"Half Year"))=3,1,0)</f>
        <v>0</v>
      </c>
      <c r="AF35" s="40">
        <f t="shared" ref="AF35:AF66" ca="1" si="30">IF(SUM(COUNTIF($N35,"Junior"),COUNTIF($K35,"Family"),COUNTIF($L35,"Full Year"))=3,1,0)</f>
        <v>0</v>
      </c>
      <c r="AG35" s="40">
        <f t="shared" ref="AG35:AG66" ca="1" si="31">IF(SUM(COUNTIF($N35,"Junior"),COUNTIF($K35,"Family"),COUNTIF($L35,"Half Year"))=3,1,0)</f>
        <v>0</v>
      </c>
      <c r="AH35" s="40">
        <f t="shared" ca="1" si="17"/>
        <v>0</v>
      </c>
      <c r="AI35" s="40">
        <f t="shared" ca="1" si="18"/>
        <v>0</v>
      </c>
      <c r="AJ35" s="40">
        <f t="shared" ca="1" si="19"/>
        <v>0</v>
      </c>
      <c r="AK35" s="40">
        <f t="shared" ca="1" si="20"/>
        <v>0</v>
      </c>
    </row>
    <row r="36" spans="1:37" ht="12.75" x14ac:dyDescent="0.25">
      <c r="A36" s="61"/>
      <c r="B36" s="61"/>
      <c r="C36" s="61"/>
      <c r="D36" s="61"/>
      <c r="E36" s="61"/>
      <c r="F36" s="61"/>
      <c r="G36" s="66"/>
      <c r="H36" s="61"/>
      <c r="I36" s="62"/>
      <c r="J36" s="64"/>
      <c r="K36" s="61"/>
      <c r="L36" s="61"/>
      <c r="M36" s="61"/>
      <c r="N36" s="44" t="str">
        <f t="shared" ca="1" si="22"/>
        <v/>
      </c>
      <c r="O36" s="70" t="str">
        <f t="shared" ca="1" si="23"/>
        <v/>
      </c>
      <c r="P36" s="43">
        <v>44378</v>
      </c>
      <c r="Q36" s="40">
        <v>0</v>
      </c>
      <c r="R36" s="40">
        <f t="shared" si="21"/>
        <v>0</v>
      </c>
      <c r="S36" s="40">
        <f t="shared" si="21"/>
        <v>0</v>
      </c>
      <c r="T36" s="40">
        <f t="shared" si="3"/>
        <v>0</v>
      </c>
      <c r="U36" s="40">
        <f t="shared" si="4"/>
        <v>0</v>
      </c>
      <c r="V36" s="40">
        <f t="shared" ca="1" si="5"/>
        <v>0</v>
      </c>
      <c r="W36" s="40">
        <f t="shared" ca="1" si="6"/>
        <v>0</v>
      </c>
      <c r="X36" s="40">
        <f t="shared" ca="1" si="24"/>
        <v>0</v>
      </c>
      <c r="Y36" s="40">
        <f t="shared" ca="1" si="25"/>
        <v>0</v>
      </c>
      <c r="Z36" s="40">
        <f t="shared" ca="1" si="26"/>
        <v>0</v>
      </c>
      <c r="AA36" s="40">
        <f t="shared" ca="1" si="27"/>
        <v>0</v>
      </c>
      <c r="AB36" s="40">
        <f t="shared" si="11"/>
        <v>0</v>
      </c>
      <c r="AC36" s="40">
        <f t="shared" si="12"/>
        <v>0</v>
      </c>
      <c r="AD36" s="40">
        <f t="shared" ca="1" si="28"/>
        <v>0</v>
      </c>
      <c r="AE36" s="40">
        <f t="shared" ca="1" si="29"/>
        <v>0</v>
      </c>
      <c r="AF36" s="40">
        <f t="shared" ca="1" si="30"/>
        <v>0</v>
      </c>
      <c r="AG36" s="40">
        <f t="shared" ca="1" si="31"/>
        <v>0</v>
      </c>
      <c r="AH36" s="40">
        <f t="shared" ca="1" si="17"/>
        <v>0</v>
      </c>
      <c r="AI36" s="40">
        <f t="shared" ca="1" si="18"/>
        <v>0</v>
      </c>
      <c r="AJ36" s="40">
        <f t="shared" ca="1" si="19"/>
        <v>0</v>
      </c>
      <c r="AK36" s="40">
        <f t="shared" ca="1" si="20"/>
        <v>0</v>
      </c>
    </row>
    <row r="37" spans="1:37" x14ac:dyDescent="0.3">
      <c r="A37" s="61"/>
      <c r="B37" s="61"/>
      <c r="C37" s="61"/>
      <c r="D37" s="61"/>
      <c r="E37" s="61"/>
      <c r="F37" s="61"/>
      <c r="G37" s="66"/>
      <c r="H37" s="61"/>
      <c r="I37" s="62"/>
      <c r="J37" s="64"/>
      <c r="K37" s="61"/>
      <c r="L37" s="61"/>
      <c r="M37" s="61"/>
      <c r="N37" s="44" t="str">
        <f t="shared" ca="1" si="22"/>
        <v/>
      </c>
      <c r="O37" s="70" t="str">
        <f t="shared" ca="1" si="23"/>
        <v/>
      </c>
      <c r="P37" s="43">
        <v>44378</v>
      </c>
      <c r="Q37" s="40">
        <v>0</v>
      </c>
      <c r="R37" s="40">
        <f t="shared" si="21"/>
        <v>0</v>
      </c>
      <c r="S37" s="40">
        <f t="shared" si="21"/>
        <v>0</v>
      </c>
      <c r="T37" s="40">
        <f t="shared" si="3"/>
        <v>0</v>
      </c>
      <c r="U37" s="40">
        <f t="shared" si="4"/>
        <v>0</v>
      </c>
      <c r="V37" s="40">
        <f t="shared" ca="1" si="5"/>
        <v>0</v>
      </c>
      <c r="W37" s="40">
        <f t="shared" ca="1" si="6"/>
        <v>0</v>
      </c>
      <c r="X37" s="40">
        <f t="shared" ca="1" si="24"/>
        <v>0</v>
      </c>
      <c r="Y37" s="40">
        <f t="shared" ca="1" si="25"/>
        <v>0</v>
      </c>
      <c r="Z37" s="40">
        <f t="shared" ca="1" si="26"/>
        <v>0</v>
      </c>
      <c r="AA37" s="40">
        <f t="shared" ca="1" si="27"/>
        <v>0</v>
      </c>
      <c r="AB37" s="40">
        <f t="shared" si="11"/>
        <v>0</v>
      </c>
      <c r="AC37" s="40">
        <f t="shared" si="12"/>
        <v>0</v>
      </c>
      <c r="AD37" s="40">
        <f t="shared" ca="1" si="28"/>
        <v>0</v>
      </c>
      <c r="AE37" s="40">
        <f t="shared" ca="1" si="29"/>
        <v>0</v>
      </c>
      <c r="AF37" s="40">
        <f t="shared" ca="1" si="30"/>
        <v>0</v>
      </c>
      <c r="AG37" s="40">
        <f t="shared" ca="1" si="31"/>
        <v>0</v>
      </c>
      <c r="AH37" s="40">
        <f t="shared" ca="1" si="17"/>
        <v>0</v>
      </c>
      <c r="AI37" s="40">
        <f t="shared" ca="1" si="18"/>
        <v>0</v>
      </c>
      <c r="AJ37" s="40">
        <f t="shared" ca="1" si="19"/>
        <v>0</v>
      </c>
      <c r="AK37" s="40">
        <f t="shared" ca="1" si="20"/>
        <v>0</v>
      </c>
    </row>
    <row r="38" spans="1:37" x14ac:dyDescent="0.3">
      <c r="A38" s="61"/>
      <c r="B38" s="61"/>
      <c r="C38" s="61"/>
      <c r="D38" s="61"/>
      <c r="E38" s="61"/>
      <c r="F38" s="61"/>
      <c r="G38" s="66"/>
      <c r="H38" s="61"/>
      <c r="I38" s="62"/>
      <c r="J38" s="64"/>
      <c r="K38" s="61"/>
      <c r="L38" s="61"/>
      <c r="M38" s="61"/>
      <c r="N38" s="44" t="str">
        <f t="shared" ca="1" si="22"/>
        <v/>
      </c>
      <c r="O38" s="70" t="str">
        <f t="shared" ca="1" si="23"/>
        <v/>
      </c>
      <c r="P38" s="43">
        <v>44378</v>
      </c>
      <c r="Q38" s="40">
        <v>0</v>
      </c>
      <c r="R38" s="40">
        <f t="shared" si="21"/>
        <v>0</v>
      </c>
      <c r="S38" s="40">
        <f t="shared" si="21"/>
        <v>0</v>
      </c>
      <c r="T38" s="40">
        <f t="shared" si="3"/>
        <v>0</v>
      </c>
      <c r="U38" s="40">
        <f t="shared" si="4"/>
        <v>0</v>
      </c>
      <c r="V38" s="40">
        <f t="shared" ca="1" si="5"/>
        <v>0</v>
      </c>
      <c r="W38" s="40">
        <f t="shared" ca="1" si="6"/>
        <v>0</v>
      </c>
      <c r="X38" s="40">
        <f t="shared" ca="1" si="24"/>
        <v>0</v>
      </c>
      <c r="Y38" s="40">
        <f t="shared" ca="1" si="25"/>
        <v>0</v>
      </c>
      <c r="Z38" s="40">
        <f t="shared" ca="1" si="26"/>
        <v>0</v>
      </c>
      <c r="AA38" s="40">
        <f t="shared" ca="1" si="27"/>
        <v>0</v>
      </c>
      <c r="AB38" s="40">
        <f t="shared" si="11"/>
        <v>0</v>
      </c>
      <c r="AC38" s="40">
        <f t="shared" si="12"/>
        <v>0</v>
      </c>
      <c r="AD38" s="40">
        <f t="shared" ca="1" si="28"/>
        <v>0</v>
      </c>
      <c r="AE38" s="40">
        <f t="shared" ca="1" si="29"/>
        <v>0</v>
      </c>
      <c r="AF38" s="40">
        <f t="shared" ca="1" si="30"/>
        <v>0</v>
      </c>
      <c r="AG38" s="40">
        <f t="shared" ca="1" si="31"/>
        <v>0</v>
      </c>
      <c r="AH38" s="40">
        <f t="shared" ca="1" si="17"/>
        <v>0</v>
      </c>
      <c r="AI38" s="40">
        <f t="shared" ca="1" si="18"/>
        <v>0</v>
      </c>
      <c r="AJ38" s="40">
        <f t="shared" ca="1" si="19"/>
        <v>0</v>
      </c>
      <c r="AK38" s="40">
        <f t="shared" ca="1" si="20"/>
        <v>0</v>
      </c>
    </row>
    <row r="39" spans="1:37" x14ac:dyDescent="0.3">
      <c r="A39" s="61"/>
      <c r="B39" s="61"/>
      <c r="C39" s="61"/>
      <c r="D39" s="61"/>
      <c r="E39" s="61"/>
      <c r="F39" s="61"/>
      <c r="G39" s="66"/>
      <c r="H39" s="61"/>
      <c r="I39" s="62"/>
      <c r="J39" s="64"/>
      <c r="K39" s="61"/>
      <c r="L39" s="61"/>
      <c r="M39" s="61"/>
      <c r="N39" s="44" t="str">
        <f t="shared" ca="1" si="22"/>
        <v/>
      </c>
      <c r="O39" s="70" t="str">
        <f t="shared" ca="1" si="23"/>
        <v/>
      </c>
      <c r="P39" s="43">
        <v>44378</v>
      </c>
      <c r="Q39" s="40">
        <v>0</v>
      </c>
      <c r="R39" s="40">
        <f t="shared" si="21"/>
        <v>0</v>
      </c>
      <c r="S39" s="40">
        <f t="shared" si="21"/>
        <v>0</v>
      </c>
      <c r="T39" s="40">
        <f t="shared" si="3"/>
        <v>0</v>
      </c>
      <c r="U39" s="40">
        <f t="shared" si="4"/>
        <v>0</v>
      </c>
      <c r="V39" s="40">
        <f t="shared" ca="1" si="5"/>
        <v>0</v>
      </c>
      <c r="W39" s="40">
        <f t="shared" ca="1" si="6"/>
        <v>0</v>
      </c>
      <c r="X39" s="40">
        <f t="shared" ca="1" si="24"/>
        <v>0</v>
      </c>
      <c r="Y39" s="40">
        <f t="shared" ca="1" si="25"/>
        <v>0</v>
      </c>
      <c r="Z39" s="40">
        <f t="shared" ca="1" si="26"/>
        <v>0</v>
      </c>
      <c r="AA39" s="40">
        <f t="shared" ca="1" si="27"/>
        <v>0</v>
      </c>
      <c r="AB39" s="40">
        <f t="shared" si="11"/>
        <v>0</v>
      </c>
      <c r="AC39" s="40">
        <f t="shared" si="12"/>
        <v>0</v>
      </c>
      <c r="AD39" s="40">
        <f t="shared" ca="1" si="28"/>
        <v>0</v>
      </c>
      <c r="AE39" s="40">
        <f t="shared" ca="1" si="29"/>
        <v>0</v>
      </c>
      <c r="AF39" s="40">
        <f t="shared" ca="1" si="30"/>
        <v>0</v>
      </c>
      <c r="AG39" s="40">
        <f t="shared" ca="1" si="31"/>
        <v>0</v>
      </c>
      <c r="AH39" s="40">
        <f t="shared" ca="1" si="17"/>
        <v>0</v>
      </c>
      <c r="AI39" s="40">
        <f t="shared" ca="1" si="18"/>
        <v>0</v>
      </c>
      <c r="AJ39" s="40">
        <f t="shared" ca="1" si="19"/>
        <v>0</v>
      </c>
      <c r="AK39" s="40">
        <f t="shared" ca="1" si="20"/>
        <v>0</v>
      </c>
    </row>
    <row r="40" spans="1:37" x14ac:dyDescent="0.3">
      <c r="A40" s="61"/>
      <c r="B40" s="61"/>
      <c r="C40" s="61"/>
      <c r="D40" s="61"/>
      <c r="E40" s="61"/>
      <c r="F40" s="61"/>
      <c r="G40" s="66"/>
      <c r="H40" s="61"/>
      <c r="I40" s="62"/>
      <c r="J40" s="64"/>
      <c r="K40" s="61"/>
      <c r="L40" s="61"/>
      <c r="M40" s="61"/>
      <c r="N40" s="44" t="str">
        <f t="shared" ca="1" si="22"/>
        <v/>
      </c>
      <c r="O40" s="70" t="str">
        <f t="shared" ca="1" si="23"/>
        <v/>
      </c>
      <c r="P40" s="43">
        <v>44378</v>
      </c>
      <c r="Q40" s="40">
        <v>0</v>
      </c>
      <c r="R40" s="40">
        <f t="shared" si="21"/>
        <v>0</v>
      </c>
      <c r="S40" s="40">
        <f t="shared" si="21"/>
        <v>0</v>
      </c>
      <c r="T40" s="40">
        <f t="shared" si="3"/>
        <v>0</v>
      </c>
      <c r="U40" s="40">
        <f t="shared" si="4"/>
        <v>0</v>
      </c>
      <c r="V40" s="40">
        <f t="shared" ca="1" si="5"/>
        <v>0</v>
      </c>
      <c r="W40" s="40">
        <f t="shared" ca="1" si="6"/>
        <v>0</v>
      </c>
      <c r="X40" s="40">
        <f t="shared" ca="1" si="24"/>
        <v>0</v>
      </c>
      <c r="Y40" s="40">
        <f t="shared" ca="1" si="25"/>
        <v>0</v>
      </c>
      <c r="Z40" s="40">
        <f t="shared" ca="1" si="26"/>
        <v>0</v>
      </c>
      <c r="AA40" s="40">
        <f t="shared" ca="1" si="27"/>
        <v>0</v>
      </c>
      <c r="AB40" s="40">
        <f t="shared" si="11"/>
        <v>0</v>
      </c>
      <c r="AC40" s="40">
        <f t="shared" si="12"/>
        <v>0</v>
      </c>
      <c r="AD40" s="40">
        <f t="shared" ca="1" si="28"/>
        <v>0</v>
      </c>
      <c r="AE40" s="40">
        <f t="shared" ca="1" si="29"/>
        <v>0</v>
      </c>
      <c r="AF40" s="40">
        <f t="shared" ca="1" si="30"/>
        <v>0</v>
      </c>
      <c r="AG40" s="40">
        <f t="shared" ca="1" si="31"/>
        <v>0</v>
      </c>
      <c r="AH40" s="40">
        <f t="shared" ca="1" si="17"/>
        <v>0</v>
      </c>
      <c r="AI40" s="40">
        <f t="shared" ca="1" si="18"/>
        <v>0</v>
      </c>
      <c r="AJ40" s="40">
        <f t="shared" ca="1" si="19"/>
        <v>0</v>
      </c>
      <c r="AK40" s="40">
        <f t="shared" ca="1" si="20"/>
        <v>0</v>
      </c>
    </row>
    <row r="41" spans="1:37" x14ac:dyDescent="0.3">
      <c r="A41" s="61"/>
      <c r="B41" s="61"/>
      <c r="C41" s="61"/>
      <c r="D41" s="61"/>
      <c r="E41" s="61"/>
      <c r="F41" s="61"/>
      <c r="G41" s="66"/>
      <c r="H41" s="61"/>
      <c r="I41" s="62"/>
      <c r="J41" s="64"/>
      <c r="K41" s="61"/>
      <c r="L41" s="61"/>
      <c r="M41" s="61"/>
      <c r="N41" s="44" t="str">
        <f t="shared" ca="1" si="22"/>
        <v/>
      </c>
      <c r="O41" s="70" t="str">
        <f t="shared" ca="1" si="23"/>
        <v/>
      </c>
      <c r="P41" s="43">
        <v>44378</v>
      </c>
      <c r="Q41" s="40">
        <v>0</v>
      </c>
      <c r="R41" s="40">
        <f t="shared" si="21"/>
        <v>0</v>
      </c>
      <c r="S41" s="40">
        <f t="shared" si="21"/>
        <v>0</v>
      </c>
      <c r="T41" s="40">
        <f t="shared" si="3"/>
        <v>0</v>
      </c>
      <c r="U41" s="40">
        <f t="shared" si="4"/>
        <v>0</v>
      </c>
      <c r="V41" s="40">
        <f t="shared" ca="1" si="5"/>
        <v>0</v>
      </c>
      <c r="W41" s="40">
        <f t="shared" ca="1" si="6"/>
        <v>0</v>
      </c>
      <c r="X41" s="40">
        <f t="shared" ca="1" si="24"/>
        <v>0</v>
      </c>
      <c r="Y41" s="40">
        <f t="shared" ca="1" si="25"/>
        <v>0</v>
      </c>
      <c r="Z41" s="40">
        <f t="shared" ca="1" si="26"/>
        <v>0</v>
      </c>
      <c r="AA41" s="40">
        <f t="shared" ca="1" si="27"/>
        <v>0</v>
      </c>
      <c r="AB41" s="40">
        <f t="shared" si="11"/>
        <v>0</v>
      </c>
      <c r="AC41" s="40">
        <f t="shared" si="12"/>
        <v>0</v>
      </c>
      <c r="AD41" s="40">
        <f t="shared" ca="1" si="28"/>
        <v>0</v>
      </c>
      <c r="AE41" s="40">
        <f t="shared" ca="1" si="29"/>
        <v>0</v>
      </c>
      <c r="AF41" s="40">
        <f t="shared" ca="1" si="30"/>
        <v>0</v>
      </c>
      <c r="AG41" s="40">
        <f t="shared" ca="1" si="31"/>
        <v>0</v>
      </c>
      <c r="AH41" s="40">
        <f t="shared" ca="1" si="17"/>
        <v>0</v>
      </c>
      <c r="AI41" s="40">
        <f t="shared" ca="1" si="18"/>
        <v>0</v>
      </c>
      <c r="AJ41" s="40">
        <f t="shared" ca="1" si="19"/>
        <v>0</v>
      </c>
      <c r="AK41" s="40">
        <f t="shared" ca="1" si="20"/>
        <v>0</v>
      </c>
    </row>
    <row r="42" spans="1:37" x14ac:dyDescent="0.3">
      <c r="A42" s="61"/>
      <c r="B42" s="61"/>
      <c r="C42" s="61"/>
      <c r="D42" s="61"/>
      <c r="E42" s="61"/>
      <c r="F42" s="61"/>
      <c r="G42" s="66"/>
      <c r="H42" s="61"/>
      <c r="I42" s="62"/>
      <c r="J42" s="64"/>
      <c r="K42" s="61"/>
      <c r="L42" s="61"/>
      <c r="M42" s="61"/>
      <c r="N42" s="44" t="str">
        <f t="shared" ca="1" si="22"/>
        <v/>
      </c>
      <c r="O42" s="70" t="str">
        <f t="shared" ca="1" si="23"/>
        <v/>
      </c>
      <c r="P42" s="43">
        <v>44378</v>
      </c>
      <c r="Q42" s="40">
        <v>0</v>
      </c>
      <c r="R42" s="40">
        <f t="shared" si="21"/>
        <v>0</v>
      </c>
      <c r="S42" s="40">
        <f t="shared" si="21"/>
        <v>0</v>
      </c>
      <c r="T42" s="40">
        <f t="shared" si="3"/>
        <v>0</v>
      </c>
      <c r="U42" s="40">
        <f t="shared" si="4"/>
        <v>0</v>
      </c>
      <c r="V42" s="40">
        <f t="shared" ca="1" si="5"/>
        <v>0</v>
      </c>
      <c r="W42" s="40">
        <f t="shared" ca="1" si="6"/>
        <v>0</v>
      </c>
      <c r="X42" s="40">
        <f t="shared" ca="1" si="24"/>
        <v>0</v>
      </c>
      <c r="Y42" s="40">
        <f t="shared" ca="1" si="25"/>
        <v>0</v>
      </c>
      <c r="Z42" s="40">
        <f t="shared" ca="1" si="26"/>
        <v>0</v>
      </c>
      <c r="AA42" s="40">
        <f t="shared" ca="1" si="27"/>
        <v>0</v>
      </c>
      <c r="AB42" s="40">
        <f t="shared" si="11"/>
        <v>0</v>
      </c>
      <c r="AC42" s="40">
        <f t="shared" si="12"/>
        <v>0</v>
      </c>
      <c r="AD42" s="40">
        <f t="shared" ca="1" si="28"/>
        <v>0</v>
      </c>
      <c r="AE42" s="40">
        <f t="shared" ca="1" si="29"/>
        <v>0</v>
      </c>
      <c r="AF42" s="40">
        <f t="shared" ca="1" si="30"/>
        <v>0</v>
      </c>
      <c r="AG42" s="40">
        <f t="shared" ca="1" si="31"/>
        <v>0</v>
      </c>
      <c r="AH42" s="40">
        <f t="shared" ca="1" si="17"/>
        <v>0</v>
      </c>
      <c r="AI42" s="40">
        <f t="shared" ca="1" si="18"/>
        <v>0</v>
      </c>
      <c r="AJ42" s="40">
        <f t="shared" ca="1" si="19"/>
        <v>0</v>
      </c>
      <c r="AK42" s="40">
        <f t="shared" ca="1" si="20"/>
        <v>0</v>
      </c>
    </row>
    <row r="43" spans="1:37" x14ac:dyDescent="0.3">
      <c r="A43" s="61"/>
      <c r="B43" s="61"/>
      <c r="C43" s="61"/>
      <c r="D43" s="61"/>
      <c r="E43" s="61"/>
      <c r="F43" s="61"/>
      <c r="G43" s="66"/>
      <c r="H43" s="61"/>
      <c r="I43" s="62"/>
      <c r="J43" s="63"/>
      <c r="K43" s="61"/>
      <c r="L43" s="61"/>
      <c r="M43" s="61"/>
      <c r="N43" s="44" t="str">
        <f t="shared" ca="1" si="22"/>
        <v/>
      </c>
      <c r="O43" s="70" t="str">
        <f t="shared" ca="1" si="23"/>
        <v/>
      </c>
      <c r="P43" s="43">
        <v>44378</v>
      </c>
      <c r="Q43" s="40">
        <v>0</v>
      </c>
      <c r="R43" s="40">
        <f t="shared" ref="R43:S62" si="32">COUNTIF($L43,"Full Year")</f>
        <v>0</v>
      </c>
      <c r="S43" s="40">
        <f t="shared" si="32"/>
        <v>0</v>
      </c>
      <c r="T43" s="40">
        <f t="shared" si="3"/>
        <v>0</v>
      </c>
      <c r="U43" s="40">
        <f t="shared" si="4"/>
        <v>0</v>
      </c>
      <c r="V43" s="40">
        <f t="shared" ca="1" si="5"/>
        <v>0</v>
      </c>
      <c r="W43" s="40">
        <f t="shared" ca="1" si="6"/>
        <v>0</v>
      </c>
      <c r="X43" s="40">
        <f t="shared" ca="1" si="24"/>
        <v>0</v>
      </c>
      <c r="Y43" s="40">
        <f t="shared" ca="1" si="25"/>
        <v>0</v>
      </c>
      <c r="Z43" s="40">
        <f t="shared" ca="1" si="26"/>
        <v>0</v>
      </c>
      <c r="AA43" s="40">
        <f t="shared" ca="1" si="27"/>
        <v>0</v>
      </c>
      <c r="AB43" s="40">
        <f t="shared" si="11"/>
        <v>0</v>
      </c>
      <c r="AC43" s="40">
        <f t="shared" si="12"/>
        <v>0</v>
      </c>
      <c r="AD43" s="40">
        <f t="shared" ca="1" si="28"/>
        <v>0</v>
      </c>
      <c r="AE43" s="40">
        <f t="shared" ca="1" si="29"/>
        <v>0</v>
      </c>
      <c r="AF43" s="40">
        <f t="shared" ca="1" si="30"/>
        <v>0</v>
      </c>
      <c r="AG43" s="40">
        <f t="shared" ca="1" si="31"/>
        <v>0</v>
      </c>
      <c r="AH43" s="40">
        <f t="shared" ca="1" si="17"/>
        <v>0</v>
      </c>
      <c r="AI43" s="40">
        <f t="shared" ca="1" si="18"/>
        <v>0</v>
      </c>
      <c r="AJ43" s="40">
        <f t="shared" ca="1" si="19"/>
        <v>0</v>
      </c>
      <c r="AK43" s="40">
        <f t="shared" ca="1" si="20"/>
        <v>0</v>
      </c>
    </row>
    <row r="44" spans="1:37" x14ac:dyDescent="0.3">
      <c r="A44" s="61"/>
      <c r="B44" s="61"/>
      <c r="C44" s="61"/>
      <c r="D44" s="61"/>
      <c r="E44" s="61"/>
      <c r="F44" s="61"/>
      <c r="G44" s="66"/>
      <c r="H44" s="61"/>
      <c r="I44" s="62"/>
      <c r="J44" s="63"/>
      <c r="K44" s="61"/>
      <c r="L44" s="61"/>
      <c r="M44" s="61"/>
      <c r="N44" s="44" t="str">
        <f t="shared" ca="1" si="22"/>
        <v/>
      </c>
      <c r="O44" s="70" t="str">
        <f t="shared" ca="1" si="23"/>
        <v/>
      </c>
      <c r="P44" s="43">
        <v>44378</v>
      </c>
      <c r="Q44" s="40">
        <v>0</v>
      </c>
      <c r="R44" s="40">
        <f t="shared" si="32"/>
        <v>0</v>
      </c>
      <c r="S44" s="40">
        <f t="shared" si="32"/>
        <v>0</v>
      </c>
      <c r="T44" s="40">
        <f t="shared" si="3"/>
        <v>0</v>
      </c>
      <c r="U44" s="40">
        <f t="shared" si="4"/>
        <v>0</v>
      </c>
      <c r="V44" s="40">
        <f t="shared" ca="1" si="5"/>
        <v>0</v>
      </c>
      <c r="W44" s="40">
        <f t="shared" ca="1" si="6"/>
        <v>0</v>
      </c>
      <c r="X44" s="40">
        <f t="shared" ca="1" si="24"/>
        <v>0</v>
      </c>
      <c r="Y44" s="40">
        <f t="shared" ca="1" si="25"/>
        <v>0</v>
      </c>
      <c r="Z44" s="40">
        <f t="shared" ca="1" si="26"/>
        <v>0</v>
      </c>
      <c r="AA44" s="40">
        <f t="shared" ca="1" si="27"/>
        <v>0</v>
      </c>
      <c r="AB44" s="40">
        <f t="shared" si="11"/>
        <v>0</v>
      </c>
      <c r="AC44" s="40">
        <f t="shared" si="12"/>
        <v>0</v>
      </c>
      <c r="AD44" s="40">
        <f t="shared" ca="1" si="28"/>
        <v>0</v>
      </c>
      <c r="AE44" s="40">
        <f t="shared" ca="1" si="29"/>
        <v>0</v>
      </c>
      <c r="AF44" s="40">
        <f t="shared" ca="1" si="30"/>
        <v>0</v>
      </c>
      <c r="AG44" s="40">
        <f t="shared" ca="1" si="31"/>
        <v>0</v>
      </c>
      <c r="AH44" s="40">
        <f t="shared" ca="1" si="17"/>
        <v>0</v>
      </c>
      <c r="AI44" s="40">
        <f t="shared" ca="1" si="18"/>
        <v>0</v>
      </c>
      <c r="AJ44" s="40">
        <f t="shared" ca="1" si="19"/>
        <v>0</v>
      </c>
      <c r="AK44" s="40">
        <f t="shared" ca="1" si="20"/>
        <v>0</v>
      </c>
    </row>
    <row r="45" spans="1:37" x14ac:dyDescent="0.3">
      <c r="A45" s="61"/>
      <c r="B45" s="61"/>
      <c r="C45" s="61"/>
      <c r="D45" s="61"/>
      <c r="E45" s="61"/>
      <c r="F45" s="61"/>
      <c r="G45" s="66"/>
      <c r="H45" s="61"/>
      <c r="I45" s="62"/>
      <c r="J45" s="64"/>
      <c r="K45" s="61"/>
      <c r="L45" s="61"/>
      <c r="M45" s="61"/>
      <c r="N45" s="44" t="str">
        <f t="shared" ca="1" si="22"/>
        <v/>
      </c>
      <c r="O45" s="70" t="str">
        <f t="shared" ca="1" si="23"/>
        <v/>
      </c>
      <c r="P45" s="43">
        <v>44378</v>
      </c>
      <c r="Q45" s="40">
        <v>0</v>
      </c>
      <c r="R45" s="40">
        <f t="shared" si="32"/>
        <v>0</v>
      </c>
      <c r="S45" s="40">
        <f t="shared" si="32"/>
        <v>0</v>
      </c>
      <c r="T45" s="40">
        <f t="shared" si="3"/>
        <v>0</v>
      </c>
      <c r="U45" s="40">
        <f t="shared" si="4"/>
        <v>0</v>
      </c>
      <c r="V45" s="40">
        <f t="shared" ca="1" si="5"/>
        <v>0</v>
      </c>
      <c r="W45" s="40">
        <f t="shared" ca="1" si="6"/>
        <v>0</v>
      </c>
      <c r="X45" s="40">
        <f t="shared" ca="1" si="24"/>
        <v>0</v>
      </c>
      <c r="Y45" s="40">
        <f t="shared" ca="1" si="25"/>
        <v>0</v>
      </c>
      <c r="Z45" s="40">
        <f t="shared" ca="1" si="26"/>
        <v>0</v>
      </c>
      <c r="AA45" s="40">
        <f t="shared" ca="1" si="27"/>
        <v>0</v>
      </c>
      <c r="AB45" s="40">
        <f t="shared" si="11"/>
        <v>0</v>
      </c>
      <c r="AC45" s="40">
        <f t="shared" si="12"/>
        <v>0</v>
      </c>
      <c r="AD45" s="40">
        <f t="shared" ca="1" si="28"/>
        <v>0</v>
      </c>
      <c r="AE45" s="40">
        <f t="shared" ca="1" si="29"/>
        <v>0</v>
      </c>
      <c r="AF45" s="40">
        <f t="shared" ca="1" si="30"/>
        <v>0</v>
      </c>
      <c r="AG45" s="40">
        <f t="shared" ca="1" si="31"/>
        <v>0</v>
      </c>
      <c r="AH45" s="40">
        <f t="shared" ca="1" si="17"/>
        <v>0</v>
      </c>
      <c r="AI45" s="40">
        <f t="shared" ca="1" si="18"/>
        <v>0</v>
      </c>
      <c r="AJ45" s="40">
        <f t="shared" ca="1" si="19"/>
        <v>0</v>
      </c>
      <c r="AK45" s="40">
        <f t="shared" ca="1" si="20"/>
        <v>0</v>
      </c>
    </row>
    <row r="46" spans="1:37" x14ac:dyDescent="0.3">
      <c r="A46" s="61"/>
      <c r="B46" s="61"/>
      <c r="C46" s="61"/>
      <c r="D46" s="61"/>
      <c r="E46" s="61"/>
      <c r="F46" s="61"/>
      <c r="G46" s="66"/>
      <c r="H46" s="61"/>
      <c r="I46" s="62"/>
      <c r="J46" s="64"/>
      <c r="K46" s="61"/>
      <c r="L46" s="61"/>
      <c r="M46" s="61"/>
      <c r="N46" s="44" t="str">
        <f t="shared" ca="1" si="22"/>
        <v/>
      </c>
      <c r="O46" s="70" t="str">
        <f t="shared" ca="1" si="23"/>
        <v/>
      </c>
      <c r="P46" s="43">
        <v>44378</v>
      </c>
      <c r="Q46" s="40">
        <v>0</v>
      </c>
      <c r="R46" s="40">
        <f t="shared" si="32"/>
        <v>0</v>
      </c>
      <c r="S46" s="40">
        <f t="shared" si="32"/>
        <v>0</v>
      </c>
      <c r="T46" s="40">
        <f t="shared" si="3"/>
        <v>0</v>
      </c>
      <c r="U46" s="40">
        <f t="shared" si="4"/>
        <v>0</v>
      </c>
      <c r="V46" s="40">
        <f t="shared" ca="1" si="5"/>
        <v>0</v>
      </c>
      <c r="W46" s="40">
        <f t="shared" ca="1" si="6"/>
        <v>0</v>
      </c>
      <c r="X46" s="40">
        <f t="shared" ca="1" si="24"/>
        <v>0</v>
      </c>
      <c r="Y46" s="40">
        <f t="shared" ca="1" si="25"/>
        <v>0</v>
      </c>
      <c r="Z46" s="40">
        <f t="shared" ca="1" si="26"/>
        <v>0</v>
      </c>
      <c r="AA46" s="40">
        <f t="shared" ca="1" si="27"/>
        <v>0</v>
      </c>
      <c r="AB46" s="40">
        <f t="shared" si="11"/>
        <v>0</v>
      </c>
      <c r="AC46" s="40">
        <f t="shared" si="12"/>
        <v>0</v>
      </c>
      <c r="AD46" s="40">
        <f t="shared" ca="1" si="28"/>
        <v>0</v>
      </c>
      <c r="AE46" s="40">
        <f t="shared" ca="1" si="29"/>
        <v>0</v>
      </c>
      <c r="AF46" s="40">
        <f t="shared" ca="1" si="30"/>
        <v>0</v>
      </c>
      <c r="AG46" s="40">
        <f t="shared" ca="1" si="31"/>
        <v>0</v>
      </c>
      <c r="AH46" s="40">
        <f t="shared" ca="1" si="17"/>
        <v>0</v>
      </c>
      <c r="AI46" s="40">
        <f t="shared" ca="1" si="18"/>
        <v>0</v>
      </c>
      <c r="AJ46" s="40">
        <f t="shared" ca="1" si="19"/>
        <v>0</v>
      </c>
      <c r="AK46" s="40">
        <f t="shared" ca="1" si="20"/>
        <v>0</v>
      </c>
    </row>
    <row r="47" spans="1:37" x14ac:dyDescent="0.3">
      <c r="A47" s="61"/>
      <c r="B47" s="61"/>
      <c r="C47" s="61"/>
      <c r="D47" s="61"/>
      <c r="E47" s="61"/>
      <c r="F47" s="61"/>
      <c r="G47" s="66"/>
      <c r="H47" s="61"/>
      <c r="I47" s="62"/>
      <c r="J47" s="63"/>
      <c r="K47" s="61"/>
      <c r="L47" s="61"/>
      <c r="M47" s="61"/>
      <c r="N47" s="44" t="str">
        <f t="shared" ca="1" si="22"/>
        <v/>
      </c>
      <c r="O47" s="70" t="str">
        <f t="shared" ca="1" si="23"/>
        <v/>
      </c>
      <c r="P47" s="43">
        <v>44378</v>
      </c>
      <c r="Q47" s="40">
        <v>0</v>
      </c>
      <c r="R47" s="40">
        <f t="shared" si="32"/>
        <v>0</v>
      </c>
      <c r="S47" s="40">
        <f t="shared" si="32"/>
        <v>0</v>
      </c>
      <c r="T47" s="40">
        <f t="shared" si="3"/>
        <v>0</v>
      </c>
      <c r="U47" s="40">
        <f t="shared" si="4"/>
        <v>0</v>
      </c>
      <c r="V47" s="40">
        <f t="shared" ca="1" si="5"/>
        <v>0</v>
      </c>
      <c r="W47" s="40">
        <f t="shared" ca="1" si="6"/>
        <v>0</v>
      </c>
      <c r="X47" s="40">
        <f t="shared" ca="1" si="24"/>
        <v>0</v>
      </c>
      <c r="Y47" s="40">
        <f t="shared" ca="1" si="25"/>
        <v>0</v>
      </c>
      <c r="Z47" s="40">
        <f t="shared" ca="1" si="26"/>
        <v>0</v>
      </c>
      <c r="AA47" s="40">
        <f t="shared" ca="1" si="27"/>
        <v>0</v>
      </c>
      <c r="AB47" s="40">
        <f t="shared" si="11"/>
        <v>0</v>
      </c>
      <c r="AC47" s="40">
        <f t="shared" si="12"/>
        <v>0</v>
      </c>
      <c r="AD47" s="40">
        <f t="shared" ca="1" si="28"/>
        <v>0</v>
      </c>
      <c r="AE47" s="40">
        <f t="shared" ca="1" si="29"/>
        <v>0</v>
      </c>
      <c r="AF47" s="40">
        <f t="shared" ca="1" si="30"/>
        <v>0</v>
      </c>
      <c r="AG47" s="40">
        <f t="shared" ca="1" si="31"/>
        <v>0</v>
      </c>
      <c r="AH47" s="40">
        <f t="shared" ca="1" si="17"/>
        <v>0</v>
      </c>
      <c r="AI47" s="40">
        <f t="shared" ca="1" si="18"/>
        <v>0</v>
      </c>
      <c r="AJ47" s="40">
        <f t="shared" ca="1" si="19"/>
        <v>0</v>
      </c>
      <c r="AK47" s="40">
        <f t="shared" ca="1" si="20"/>
        <v>0</v>
      </c>
    </row>
    <row r="48" spans="1:37" x14ac:dyDescent="0.3">
      <c r="A48" s="61"/>
      <c r="B48" s="61"/>
      <c r="C48" s="61"/>
      <c r="D48" s="61"/>
      <c r="E48" s="61"/>
      <c r="F48" s="61"/>
      <c r="G48" s="66"/>
      <c r="H48" s="61"/>
      <c r="I48" s="62"/>
      <c r="J48" s="64"/>
      <c r="K48" s="61"/>
      <c r="L48" s="61"/>
      <c r="M48" s="61"/>
      <c r="N48" s="44" t="str">
        <f t="shared" ca="1" si="22"/>
        <v/>
      </c>
      <c r="O48" s="70" t="str">
        <f t="shared" ca="1" si="23"/>
        <v/>
      </c>
      <c r="P48" s="43">
        <v>44378</v>
      </c>
      <c r="Q48" s="40">
        <v>0</v>
      </c>
      <c r="R48" s="40">
        <f t="shared" si="32"/>
        <v>0</v>
      </c>
      <c r="S48" s="40">
        <f t="shared" si="32"/>
        <v>0</v>
      </c>
      <c r="T48" s="40">
        <f t="shared" si="3"/>
        <v>0</v>
      </c>
      <c r="U48" s="40">
        <f t="shared" si="4"/>
        <v>0</v>
      </c>
      <c r="V48" s="40">
        <f t="shared" ca="1" si="5"/>
        <v>0</v>
      </c>
      <c r="W48" s="40">
        <f t="shared" ca="1" si="6"/>
        <v>0</v>
      </c>
      <c r="X48" s="40">
        <f t="shared" ca="1" si="24"/>
        <v>0</v>
      </c>
      <c r="Y48" s="40">
        <f t="shared" ca="1" si="25"/>
        <v>0</v>
      </c>
      <c r="Z48" s="40">
        <f t="shared" ca="1" si="26"/>
        <v>0</v>
      </c>
      <c r="AA48" s="40">
        <f t="shared" ca="1" si="27"/>
        <v>0</v>
      </c>
      <c r="AB48" s="40">
        <f t="shared" si="11"/>
        <v>0</v>
      </c>
      <c r="AC48" s="40">
        <f t="shared" si="12"/>
        <v>0</v>
      </c>
      <c r="AD48" s="40">
        <f t="shared" ca="1" si="28"/>
        <v>0</v>
      </c>
      <c r="AE48" s="40">
        <f t="shared" ca="1" si="29"/>
        <v>0</v>
      </c>
      <c r="AF48" s="40">
        <f t="shared" ca="1" si="30"/>
        <v>0</v>
      </c>
      <c r="AG48" s="40">
        <f t="shared" ca="1" si="31"/>
        <v>0</v>
      </c>
      <c r="AH48" s="40">
        <f t="shared" ca="1" si="17"/>
        <v>0</v>
      </c>
      <c r="AI48" s="40">
        <f t="shared" ca="1" si="18"/>
        <v>0</v>
      </c>
      <c r="AJ48" s="40">
        <f t="shared" ca="1" si="19"/>
        <v>0</v>
      </c>
      <c r="AK48" s="40">
        <f t="shared" ca="1" si="20"/>
        <v>0</v>
      </c>
    </row>
    <row r="49" spans="1:37" x14ac:dyDescent="0.3">
      <c r="A49" s="61"/>
      <c r="B49" s="61"/>
      <c r="C49" s="61"/>
      <c r="D49" s="61"/>
      <c r="E49" s="61"/>
      <c r="F49" s="61"/>
      <c r="G49" s="66"/>
      <c r="H49" s="61"/>
      <c r="I49" s="62"/>
      <c r="J49" s="64"/>
      <c r="K49" s="61"/>
      <c r="L49" s="61"/>
      <c r="M49" s="61"/>
      <c r="N49" s="44" t="str">
        <f t="shared" ca="1" si="22"/>
        <v/>
      </c>
      <c r="O49" s="70" t="str">
        <f t="shared" ca="1" si="23"/>
        <v/>
      </c>
      <c r="P49" s="43">
        <v>44378</v>
      </c>
      <c r="Q49" s="40">
        <v>0</v>
      </c>
      <c r="R49" s="40">
        <f t="shared" si="32"/>
        <v>0</v>
      </c>
      <c r="S49" s="40">
        <f t="shared" si="32"/>
        <v>0</v>
      </c>
      <c r="T49" s="40">
        <f t="shared" si="3"/>
        <v>0</v>
      </c>
      <c r="U49" s="40">
        <f t="shared" si="4"/>
        <v>0</v>
      </c>
      <c r="V49" s="40">
        <f t="shared" ca="1" si="5"/>
        <v>0</v>
      </c>
      <c r="W49" s="40">
        <f t="shared" ca="1" si="6"/>
        <v>0</v>
      </c>
      <c r="X49" s="40">
        <f t="shared" ca="1" si="24"/>
        <v>0</v>
      </c>
      <c r="Y49" s="40">
        <f t="shared" ca="1" si="25"/>
        <v>0</v>
      </c>
      <c r="Z49" s="40">
        <f t="shared" ca="1" si="26"/>
        <v>0</v>
      </c>
      <c r="AA49" s="40">
        <f t="shared" ca="1" si="27"/>
        <v>0</v>
      </c>
      <c r="AB49" s="40">
        <f t="shared" si="11"/>
        <v>0</v>
      </c>
      <c r="AC49" s="40">
        <f t="shared" si="12"/>
        <v>0</v>
      </c>
      <c r="AD49" s="40">
        <f t="shared" ca="1" si="28"/>
        <v>0</v>
      </c>
      <c r="AE49" s="40">
        <f t="shared" ca="1" si="29"/>
        <v>0</v>
      </c>
      <c r="AF49" s="40">
        <f t="shared" ca="1" si="30"/>
        <v>0</v>
      </c>
      <c r="AG49" s="40">
        <f t="shared" ca="1" si="31"/>
        <v>0</v>
      </c>
      <c r="AH49" s="40">
        <f t="shared" ca="1" si="17"/>
        <v>0</v>
      </c>
      <c r="AI49" s="40">
        <f t="shared" ca="1" si="18"/>
        <v>0</v>
      </c>
      <c r="AJ49" s="40">
        <f t="shared" ca="1" si="19"/>
        <v>0</v>
      </c>
      <c r="AK49" s="40">
        <f t="shared" ca="1" si="20"/>
        <v>0</v>
      </c>
    </row>
    <row r="50" spans="1:37" x14ac:dyDescent="0.3">
      <c r="A50" s="61"/>
      <c r="B50" s="61"/>
      <c r="C50" s="61"/>
      <c r="D50" s="61"/>
      <c r="E50" s="61"/>
      <c r="F50" s="61"/>
      <c r="G50" s="66"/>
      <c r="H50" s="61"/>
      <c r="I50" s="62"/>
      <c r="J50" s="64"/>
      <c r="K50" s="61"/>
      <c r="L50" s="61"/>
      <c r="M50" s="61"/>
      <c r="N50" s="44" t="str">
        <f t="shared" ca="1" si="22"/>
        <v/>
      </c>
      <c r="O50" s="70" t="str">
        <f t="shared" ca="1" si="23"/>
        <v/>
      </c>
      <c r="P50" s="43">
        <v>44378</v>
      </c>
      <c r="Q50" s="40">
        <v>0</v>
      </c>
      <c r="R50" s="40">
        <f t="shared" si="32"/>
        <v>0</v>
      </c>
      <c r="S50" s="40">
        <f t="shared" si="32"/>
        <v>0</v>
      </c>
      <c r="T50" s="40">
        <f t="shared" si="3"/>
        <v>0</v>
      </c>
      <c r="U50" s="40">
        <f t="shared" si="4"/>
        <v>0</v>
      </c>
      <c r="V50" s="40">
        <f t="shared" ca="1" si="5"/>
        <v>0</v>
      </c>
      <c r="W50" s="40">
        <f t="shared" ca="1" si="6"/>
        <v>0</v>
      </c>
      <c r="X50" s="40">
        <f t="shared" ca="1" si="24"/>
        <v>0</v>
      </c>
      <c r="Y50" s="40">
        <f t="shared" ca="1" si="25"/>
        <v>0</v>
      </c>
      <c r="Z50" s="40">
        <f t="shared" ca="1" si="26"/>
        <v>0</v>
      </c>
      <c r="AA50" s="40">
        <f t="shared" ca="1" si="27"/>
        <v>0</v>
      </c>
      <c r="AB50" s="40">
        <f t="shared" si="11"/>
        <v>0</v>
      </c>
      <c r="AC50" s="40">
        <f t="shared" si="12"/>
        <v>0</v>
      </c>
      <c r="AD50" s="40">
        <f t="shared" ca="1" si="28"/>
        <v>0</v>
      </c>
      <c r="AE50" s="40">
        <f t="shared" ca="1" si="29"/>
        <v>0</v>
      </c>
      <c r="AF50" s="40">
        <f t="shared" ca="1" si="30"/>
        <v>0</v>
      </c>
      <c r="AG50" s="40">
        <f t="shared" ca="1" si="31"/>
        <v>0</v>
      </c>
      <c r="AH50" s="40">
        <f t="shared" ca="1" si="17"/>
        <v>0</v>
      </c>
      <c r="AI50" s="40">
        <f t="shared" ca="1" si="18"/>
        <v>0</v>
      </c>
      <c r="AJ50" s="40">
        <f t="shared" ca="1" si="19"/>
        <v>0</v>
      </c>
      <c r="AK50" s="40">
        <f t="shared" ca="1" si="20"/>
        <v>0</v>
      </c>
    </row>
    <row r="51" spans="1:37" x14ac:dyDescent="0.3">
      <c r="A51" s="61"/>
      <c r="B51" s="61"/>
      <c r="C51" s="61"/>
      <c r="D51" s="61"/>
      <c r="E51" s="61"/>
      <c r="F51" s="61"/>
      <c r="G51" s="66"/>
      <c r="H51" s="61"/>
      <c r="I51" s="62"/>
      <c r="J51" s="64"/>
      <c r="K51" s="61"/>
      <c r="L51" s="61"/>
      <c r="M51" s="61"/>
      <c r="N51" s="44" t="str">
        <f t="shared" ca="1" si="22"/>
        <v/>
      </c>
      <c r="O51" s="70" t="str">
        <f t="shared" ca="1" si="23"/>
        <v/>
      </c>
      <c r="P51" s="43">
        <v>44378</v>
      </c>
      <c r="Q51" s="40">
        <v>0</v>
      </c>
      <c r="R51" s="40">
        <f t="shared" si="32"/>
        <v>0</v>
      </c>
      <c r="S51" s="40">
        <f t="shared" si="32"/>
        <v>0</v>
      </c>
      <c r="T51" s="40">
        <f t="shared" si="3"/>
        <v>0</v>
      </c>
      <c r="U51" s="40">
        <f t="shared" si="4"/>
        <v>0</v>
      </c>
      <c r="V51" s="40">
        <f t="shared" ca="1" si="5"/>
        <v>0</v>
      </c>
      <c r="W51" s="40">
        <f t="shared" ca="1" si="6"/>
        <v>0</v>
      </c>
      <c r="X51" s="40">
        <f t="shared" ca="1" si="24"/>
        <v>0</v>
      </c>
      <c r="Y51" s="40">
        <f t="shared" ca="1" si="25"/>
        <v>0</v>
      </c>
      <c r="Z51" s="40">
        <f t="shared" ca="1" si="26"/>
        <v>0</v>
      </c>
      <c r="AA51" s="40">
        <f t="shared" ca="1" si="27"/>
        <v>0</v>
      </c>
      <c r="AB51" s="40">
        <f t="shared" si="11"/>
        <v>0</v>
      </c>
      <c r="AC51" s="40">
        <f t="shared" si="12"/>
        <v>0</v>
      </c>
      <c r="AD51" s="40">
        <f t="shared" ca="1" si="28"/>
        <v>0</v>
      </c>
      <c r="AE51" s="40">
        <f t="shared" ca="1" si="29"/>
        <v>0</v>
      </c>
      <c r="AF51" s="40">
        <f t="shared" ca="1" si="30"/>
        <v>0</v>
      </c>
      <c r="AG51" s="40">
        <f t="shared" ca="1" si="31"/>
        <v>0</v>
      </c>
      <c r="AH51" s="40">
        <f t="shared" ca="1" si="17"/>
        <v>0</v>
      </c>
      <c r="AI51" s="40">
        <f t="shared" ca="1" si="18"/>
        <v>0</v>
      </c>
      <c r="AJ51" s="40">
        <f t="shared" ca="1" si="19"/>
        <v>0</v>
      </c>
      <c r="AK51" s="40">
        <f t="shared" ca="1" si="20"/>
        <v>0</v>
      </c>
    </row>
    <row r="52" spans="1:37" x14ac:dyDescent="0.3">
      <c r="A52" s="61"/>
      <c r="B52" s="61"/>
      <c r="C52" s="61"/>
      <c r="D52" s="61"/>
      <c r="E52" s="61"/>
      <c r="F52" s="61"/>
      <c r="G52" s="66"/>
      <c r="H52" s="61"/>
      <c r="I52" s="62"/>
      <c r="J52" s="64"/>
      <c r="K52" s="61"/>
      <c r="L52" s="61"/>
      <c r="M52" s="61"/>
      <c r="N52" s="44" t="str">
        <f t="shared" ca="1" si="22"/>
        <v/>
      </c>
      <c r="O52" s="70" t="str">
        <f t="shared" ca="1" si="23"/>
        <v/>
      </c>
      <c r="P52" s="43">
        <v>44378</v>
      </c>
      <c r="Q52" s="40">
        <v>0</v>
      </c>
      <c r="R52" s="40">
        <f t="shared" si="32"/>
        <v>0</v>
      </c>
      <c r="S52" s="40">
        <f t="shared" si="32"/>
        <v>0</v>
      </c>
      <c r="T52" s="40">
        <f t="shared" si="3"/>
        <v>0</v>
      </c>
      <c r="U52" s="40">
        <f t="shared" si="4"/>
        <v>0</v>
      </c>
      <c r="V52" s="40">
        <f t="shared" ca="1" si="5"/>
        <v>0</v>
      </c>
      <c r="W52" s="40">
        <f t="shared" ca="1" si="6"/>
        <v>0</v>
      </c>
      <c r="X52" s="40">
        <f t="shared" ca="1" si="24"/>
        <v>0</v>
      </c>
      <c r="Y52" s="40">
        <f t="shared" ca="1" si="25"/>
        <v>0</v>
      </c>
      <c r="Z52" s="40">
        <f t="shared" ca="1" si="26"/>
        <v>0</v>
      </c>
      <c r="AA52" s="40">
        <f t="shared" ca="1" si="27"/>
        <v>0</v>
      </c>
      <c r="AB52" s="40">
        <f t="shared" si="11"/>
        <v>0</v>
      </c>
      <c r="AC52" s="40">
        <f t="shared" si="12"/>
        <v>0</v>
      </c>
      <c r="AD52" s="40">
        <f t="shared" ca="1" si="28"/>
        <v>0</v>
      </c>
      <c r="AE52" s="40">
        <f t="shared" ca="1" si="29"/>
        <v>0</v>
      </c>
      <c r="AF52" s="40">
        <f t="shared" ca="1" si="30"/>
        <v>0</v>
      </c>
      <c r="AG52" s="40">
        <f t="shared" ca="1" si="31"/>
        <v>0</v>
      </c>
      <c r="AH52" s="40">
        <f t="shared" ca="1" si="17"/>
        <v>0</v>
      </c>
      <c r="AI52" s="40">
        <f t="shared" ca="1" si="18"/>
        <v>0</v>
      </c>
      <c r="AJ52" s="40">
        <f t="shared" ca="1" si="19"/>
        <v>0</v>
      </c>
      <c r="AK52" s="40">
        <f t="shared" ca="1" si="20"/>
        <v>0</v>
      </c>
    </row>
    <row r="53" spans="1:37" x14ac:dyDescent="0.3">
      <c r="A53" s="61"/>
      <c r="B53" s="61"/>
      <c r="C53" s="61"/>
      <c r="D53" s="61"/>
      <c r="E53" s="61"/>
      <c r="F53" s="61"/>
      <c r="G53" s="66"/>
      <c r="H53" s="61"/>
      <c r="I53" s="62"/>
      <c r="J53" s="64"/>
      <c r="K53" s="61"/>
      <c r="L53" s="61"/>
      <c r="M53" s="61"/>
      <c r="N53" s="44" t="str">
        <f t="shared" ca="1" si="22"/>
        <v/>
      </c>
      <c r="O53" s="70" t="str">
        <f t="shared" ca="1" si="23"/>
        <v/>
      </c>
      <c r="P53" s="43">
        <v>44378</v>
      </c>
      <c r="Q53" s="40">
        <v>0</v>
      </c>
      <c r="R53" s="40">
        <f t="shared" si="32"/>
        <v>0</v>
      </c>
      <c r="S53" s="40">
        <f t="shared" si="32"/>
        <v>0</v>
      </c>
      <c r="T53" s="40">
        <f t="shared" si="3"/>
        <v>0</v>
      </c>
      <c r="U53" s="40">
        <f t="shared" si="4"/>
        <v>0</v>
      </c>
      <c r="V53" s="40">
        <f t="shared" ca="1" si="5"/>
        <v>0</v>
      </c>
      <c r="W53" s="40">
        <f t="shared" ca="1" si="6"/>
        <v>0</v>
      </c>
      <c r="X53" s="40">
        <f t="shared" ca="1" si="24"/>
        <v>0</v>
      </c>
      <c r="Y53" s="40">
        <f t="shared" ca="1" si="25"/>
        <v>0</v>
      </c>
      <c r="Z53" s="40">
        <f t="shared" ca="1" si="26"/>
        <v>0</v>
      </c>
      <c r="AA53" s="40">
        <f t="shared" ca="1" si="27"/>
        <v>0</v>
      </c>
      <c r="AB53" s="40">
        <f t="shared" si="11"/>
        <v>0</v>
      </c>
      <c r="AC53" s="40">
        <f t="shared" si="12"/>
        <v>0</v>
      </c>
      <c r="AD53" s="40">
        <f t="shared" ca="1" si="28"/>
        <v>0</v>
      </c>
      <c r="AE53" s="40">
        <f t="shared" ca="1" si="29"/>
        <v>0</v>
      </c>
      <c r="AF53" s="40">
        <f t="shared" ca="1" si="30"/>
        <v>0</v>
      </c>
      <c r="AG53" s="40">
        <f t="shared" ca="1" si="31"/>
        <v>0</v>
      </c>
      <c r="AH53" s="40">
        <f t="shared" ca="1" si="17"/>
        <v>0</v>
      </c>
      <c r="AI53" s="40">
        <f t="shared" ca="1" si="18"/>
        <v>0</v>
      </c>
      <c r="AJ53" s="40">
        <f t="shared" ca="1" si="19"/>
        <v>0</v>
      </c>
      <c r="AK53" s="40">
        <f t="shared" ca="1" si="20"/>
        <v>0</v>
      </c>
    </row>
    <row r="54" spans="1:37" x14ac:dyDescent="0.3">
      <c r="A54" s="61"/>
      <c r="B54" s="61"/>
      <c r="C54" s="61"/>
      <c r="D54" s="61"/>
      <c r="E54" s="61"/>
      <c r="F54" s="61"/>
      <c r="G54" s="66"/>
      <c r="H54" s="61"/>
      <c r="I54" s="62"/>
      <c r="J54" s="64"/>
      <c r="K54" s="61"/>
      <c r="L54" s="61"/>
      <c r="M54" s="61"/>
      <c r="N54" s="44" t="str">
        <f t="shared" ca="1" si="22"/>
        <v/>
      </c>
      <c r="O54" s="70" t="str">
        <f t="shared" ca="1" si="23"/>
        <v/>
      </c>
      <c r="P54" s="43">
        <v>44378</v>
      </c>
      <c r="Q54" s="40">
        <v>0</v>
      </c>
      <c r="R54" s="40">
        <f t="shared" si="32"/>
        <v>0</v>
      </c>
      <c r="S54" s="40">
        <f t="shared" si="32"/>
        <v>0</v>
      </c>
      <c r="T54" s="40">
        <f t="shared" si="3"/>
        <v>0</v>
      </c>
      <c r="U54" s="40">
        <f t="shared" si="4"/>
        <v>0</v>
      </c>
      <c r="V54" s="40">
        <f t="shared" ca="1" si="5"/>
        <v>0</v>
      </c>
      <c r="W54" s="40">
        <f t="shared" ca="1" si="6"/>
        <v>0</v>
      </c>
      <c r="X54" s="40">
        <f t="shared" ca="1" si="24"/>
        <v>0</v>
      </c>
      <c r="Y54" s="40">
        <f t="shared" ca="1" si="25"/>
        <v>0</v>
      </c>
      <c r="Z54" s="40">
        <f t="shared" ca="1" si="26"/>
        <v>0</v>
      </c>
      <c r="AA54" s="40">
        <f t="shared" ca="1" si="27"/>
        <v>0</v>
      </c>
      <c r="AB54" s="40">
        <f t="shared" si="11"/>
        <v>0</v>
      </c>
      <c r="AC54" s="40">
        <f t="shared" si="12"/>
        <v>0</v>
      </c>
      <c r="AD54" s="40">
        <f t="shared" ca="1" si="28"/>
        <v>0</v>
      </c>
      <c r="AE54" s="40">
        <f t="shared" ca="1" si="29"/>
        <v>0</v>
      </c>
      <c r="AF54" s="40">
        <f t="shared" ca="1" si="30"/>
        <v>0</v>
      </c>
      <c r="AG54" s="40">
        <f t="shared" ca="1" si="31"/>
        <v>0</v>
      </c>
      <c r="AH54" s="40">
        <f t="shared" ca="1" si="17"/>
        <v>0</v>
      </c>
      <c r="AI54" s="40">
        <f t="shared" ca="1" si="18"/>
        <v>0</v>
      </c>
      <c r="AJ54" s="40">
        <f t="shared" ca="1" si="19"/>
        <v>0</v>
      </c>
      <c r="AK54" s="40">
        <f t="shared" ca="1" si="20"/>
        <v>0</v>
      </c>
    </row>
    <row r="55" spans="1:37" x14ac:dyDescent="0.3">
      <c r="A55" s="61"/>
      <c r="B55" s="61"/>
      <c r="C55" s="61"/>
      <c r="D55" s="61"/>
      <c r="E55" s="61"/>
      <c r="F55" s="61"/>
      <c r="G55" s="66"/>
      <c r="H55" s="61"/>
      <c r="I55" s="62"/>
      <c r="J55" s="64"/>
      <c r="K55" s="61"/>
      <c r="L55" s="61"/>
      <c r="M55" s="61"/>
      <c r="N55" s="44" t="str">
        <f t="shared" ca="1" si="22"/>
        <v/>
      </c>
      <c r="O55" s="70" t="str">
        <f t="shared" ca="1" si="23"/>
        <v/>
      </c>
      <c r="P55" s="43">
        <v>44378</v>
      </c>
      <c r="Q55" s="40">
        <v>0</v>
      </c>
      <c r="R55" s="40">
        <f t="shared" si="32"/>
        <v>0</v>
      </c>
      <c r="S55" s="40">
        <f t="shared" si="32"/>
        <v>0</v>
      </c>
      <c r="T55" s="40">
        <f t="shared" si="3"/>
        <v>0</v>
      </c>
      <c r="U55" s="40">
        <f t="shared" si="4"/>
        <v>0</v>
      </c>
      <c r="V55" s="40">
        <f t="shared" ca="1" si="5"/>
        <v>0</v>
      </c>
      <c r="W55" s="40">
        <f t="shared" ca="1" si="6"/>
        <v>0</v>
      </c>
      <c r="X55" s="40">
        <f t="shared" ca="1" si="24"/>
        <v>0</v>
      </c>
      <c r="Y55" s="40">
        <f t="shared" ca="1" si="25"/>
        <v>0</v>
      </c>
      <c r="Z55" s="40">
        <f t="shared" ca="1" si="26"/>
        <v>0</v>
      </c>
      <c r="AA55" s="40">
        <f t="shared" ca="1" si="27"/>
        <v>0</v>
      </c>
      <c r="AB55" s="40">
        <f t="shared" si="11"/>
        <v>0</v>
      </c>
      <c r="AC55" s="40">
        <f t="shared" si="12"/>
        <v>0</v>
      </c>
      <c r="AD55" s="40">
        <f t="shared" ca="1" si="28"/>
        <v>0</v>
      </c>
      <c r="AE55" s="40">
        <f t="shared" ca="1" si="29"/>
        <v>0</v>
      </c>
      <c r="AF55" s="40">
        <f t="shared" ca="1" si="30"/>
        <v>0</v>
      </c>
      <c r="AG55" s="40">
        <f t="shared" ca="1" si="31"/>
        <v>0</v>
      </c>
      <c r="AH55" s="40">
        <f t="shared" ca="1" si="17"/>
        <v>0</v>
      </c>
      <c r="AI55" s="40">
        <f t="shared" ca="1" si="18"/>
        <v>0</v>
      </c>
      <c r="AJ55" s="40">
        <f t="shared" ca="1" si="19"/>
        <v>0</v>
      </c>
      <c r="AK55" s="40">
        <f t="shared" ca="1" si="20"/>
        <v>0</v>
      </c>
    </row>
    <row r="56" spans="1:37" x14ac:dyDescent="0.3">
      <c r="A56" s="61"/>
      <c r="B56" s="61"/>
      <c r="C56" s="61"/>
      <c r="D56" s="61"/>
      <c r="E56" s="61"/>
      <c r="F56" s="61"/>
      <c r="G56" s="66"/>
      <c r="H56" s="61"/>
      <c r="I56" s="62"/>
      <c r="J56" s="64"/>
      <c r="K56" s="61"/>
      <c r="L56" s="61"/>
      <c r="M56" s="61"/>
      <c r="N56" s="44" t="str">
        <f t="shared" ca="1" si="22"/>
        <v/>
      </c>
      <c r="O56" s="70" t="str">
        <f t="shared" ca="1" si="23"/>
        <v/>
      </c>
      <c r="P56" s="43">
        <v>44378</v>
      </c>
      <c r="Q56" s="40">
        <v>0</v>
      </c>
      <c r="R56" s="40">
        <f t="shared" si="32"/>
        <v>0</v>
      </c>
      <c r="S56" s="40">
        <f t="shared" si="32"/>
        <v>0</v>
      </c>
      <c r="T56" s="40">
        <f t="shared" si="3"/>
        <v>0</v>
      </c>
      <c r="U56" s="40">
        <f t="shared" si="4"/>
        <v>0</v>
      </c>
      <c r="V56" s="40">
        <f t="shared" ca="1" si="5"/>
        <v>0</v>
      </c>
      <c r="W56" s="40">
        <f t="shared" ca="1" si="6"/>
        <v>0</v>
      </c>
      <c r="X56" s="40">
        <f t="shared" ca="1" si="24"/>
        <v>0</v>
      </c>
      <c r="Y56" s="40">
        <f t="shared" ca="1" si="25"/>
        <v>0</v>
      </c>
      <c r="Z56" s="40">
        <f t="shared" ca="1" si="26"/>
        <v>0</v>
      </c>
      <c r="AA56" s="40">
        <f t="shared" ca="1" si="27"/>
        <v>0</v>
      </c>
      <c r="AB56" s="40">
        <f t="shared" si="11"/>
        <v>0</v>
      </c>
      <c r="AC56" s="40">
        <f t="shared" si="12"/>
        <v>0</v>
      </c>
      <c r="AD56" s="40">
        <f t="shared" ca="1" si="28"/>
        <v>0</v>
      </c>
      <c r="AE56" s="40">
        <f t="shared" ca="1" si="29"/>
        <v>0</v>
      </c>
      <c r="AF56" s="40">
        <f t="shared" ca="1" si="30"/>
        <v>0</v>
      </c>
      <c r="AG56" s="40">
        <f t="shared" ca="1" si="31"/>
        <v>0</v>
      </c>
      <c r="AH56" s="40">
        <f t="shared" ca="1" si="17"/>
        <v>0</v>
      </c>
      <c r="AI56" s="40">
        <f t="shared" ca="1" si="18"/>
        <v>0</v>
      </c>
      <c r="AJ56" s="40">
        <f t="shared" ca="1" si="19"/>
        <v>0</v>
      </c>
      <c r="AK56" s="40">
        <f t="shared" ca="1" si="20"/>
        <v>0</v>
      </c>
    </row>
    <row r="57" spans="1:37" x14ac:dyDescent="0.3">
      <c r="A57" s="61"/>
      <c r="B57" s="61"/>
      <c r="C57" s="61"/>
      <c r="D57" s="61"/>
      <c r="E57" s="61"/>
      <c r="F57" s="61"/>
      <c r="G57" s="66"/>
      <c r="H57" s="61"/>
      <c r="I57" s="62"/>
      <c r="J57" s="64"/>
      <c r="K57" s="61"/>
      <c r="L57" s="61"/>
      <c r="M57" s="61"/>
      <c r="N57" s="44" t="str">
        <f t="shared" ca="1" si="22"/>
        <v/>
      </c>
      <c r="O57" s="70" t="str">
        <f t="shared" ca="1" si="23"/>
        <v/>
      </c>
      <c r="P57" s="43">
        <v>44378</v>
      </c>
      <c r="Q57" s="40">
        <v>0</v>
      </c>
      <c r="R57" s="40">
        <f t="shared" si="32"/>
        <v>0</v>
      </c>
      <c r="S57" s="40">
        <f t="shared" si="32"/>
        <v>0</v>
      </c>
      <c r="T57" s="40">
        <f t="shared" si="3"/>
        <v>0</v>
      </c>
      <c r="U57" s="40">
        <f t="shared" si="4"/>
        <v>0</v>
      </c>
      <c r="V57" s="40">
        <f t="shared" ca="1" si="5"/>
        <v>0</v>
      </c>
      <c r="W57" s="40">
        <f t="shared" ca="1" si="6"/>
        <v>0</v>
      </c>
      <c r="X57" s="40">
        <f t="shared" ca="1" si="24"/>
        <v>0</v>
      </c>
      <c r="Y57" s="40">
        <f t="shared" ca="1" si="25"/>
        <v>0</v>
      </c>
      <c r="Z57" s="40">
        <f t="shared" ca="1" si="26"/>
        <v>0</v>
      </c>
      <c r="AA57" s="40">
        <f t="shared" ca="1" si="27"/>
        <v>0</v>
      </c>
      <c r="AB57" s="40">
        <f t="shared" si="11"/>
        <v>0</v>
      </c>
      <c r="AC57" s="40">
        <f t="shared" si="12"/>
        <v>0</v>
      </c>
      <c r="AD57" s="40">
        <f t="shared" ca="1" si="28"/>
        <v>0</v>
      </c>
      <c r="AE57" s="40">
        <f t="shared" ca="1" si="29"/>
        <v>0</v>
      </c>
      <c r="AF57" s="40">
        <f t="shared" ca="1" si="30"/>
        <v>0</v>
      </c>
      <c r="AG57" s="40">
        <f t="shared" ca="1" si="31"/>
        <v>0</v>
      </c>
      <c r="AH57" s="40">
        <f t="shared" ca="1" si="17"/>
        <v>0</v>
      </c>
      <c r="AI57" s="40">
        <f t="shared" ca="1" si="18"/>
        <v>0</v>
      </c>
      <c r="AJ57" s="40">
        <f t="shared" ca="1" si="19"/>
        <v>0</v>
      </c>
      <c r="AK57" s="40">
        <f t="shared" ca="1" si="20"/>
        <v>0</v>
      </c>
    </row>
    <row r="58" spans="1:37" x14ac:dyDescent="0.3">
      <c r="A58" s="61"/>
      <c r="B58" s="61"/>
      <c r="C58" s="61"/>
      <c r="D58" s="61"/>
      <c r="E58" s="61"/>
      <c r="F58" s="61"/>
      <c r="G58" s="66"/>
      <c r="H58" s="61"/>
      <c r="I58" s="62"/>
      <c r="J58" s="64"/>
      <c r="K58" s="61"/>
      <c r="L58" s="61"/>
      <c r="M58" s="61"/>
      <c r="N58" s="44" t="str">
        <f t="shared" ca="1" si="22"/>
        <v/>
      </c>
      <c r="O58" s="70" t="str">
        <f t="shared" ca="1" si="23"/>
        <v/>
      </c>
      <c r="P58" s="43">
        <v>44378</v>
      </c>
      <c r="Q58" s="40">
        <v>0</v>
      </c>
      <c r="R58" s="40">
        <f t="shared" si="32"/>
        <v>0</v>
      </c>
      <c r="S58" s="40">
        <f t="shared" si="32"/>
        <v>0</v>
      </c>
      <c r="T58" s="40">
        <f t="shared" si="3"/>
        <v>0</v>
      </c>
      <c r="U58" s="40">
        <f t="shared" si="4"/>
        <v>0</v>
      </c>
      <c r="V58" s="40">
        <f t="shared" ca="1" si="5"/>
        <v>0</v>
      </c>
      <c r="W58" s="40">
        <f t="shared" ca="1" si="6"/>
        <v>0</v>
      </c>
      <c r="X58" s="40">
        <f t="shared" ca="1" si="24"/>
        <v>0</v>
      </c>
      <c r="Y58" s="40">
        <f t="shared" ca="1" si="25"/>
        <v>0</v>
      </c>
      <c r="Z58" s="40">
        <f t="shared" ca="1" si="26"/>
        <v>0</v>
      </c>
      <c r="AA58" s="40">
        <f t="shared" ca="1" si="27"/>
        <v>0</v>
      </c>
      <c r="AB58" s="40">
        <f t="shared" si="11"/>
        <v>0</v>
      </c>
      <c r="AC58" s="40">
        <f t="shared" si="12"/>
        <v>0</v>
      </c>
      <c r="AD58" s="40">
        <f t="shared" ca="1" si="28"/>
        <v>0</v>
      </c>
      <c r="AE58" s="40">
        <f t="shared" ca="1" si="29"/>
        <v>0</v>
      </c>
      <c r="AF58" s="40">
        <f t="shared" ca="1" si="30"/>
        <v>0</v>
      </c>
      <c r="AG58" s="40">
        <f t="shared" ca="1" si="31"/>
        <v>0</v>
      </c>
      <c r="AH58" s="40">
        <f t="shared" ca="1" si="17"/>
        <v>0</v>
      </c>
      <c r="AI58" s="40">
        <f t="shared" ca="1" si="18"/>
        <v>0</v>
      </c>
      <c r="AJ58" s="40">
        <f t="shared" ca="1" si="19"/>
        <v>0</v>
      </c>
      <c r="AK58" s="40">
        <f t="shared" ca="1" si="20"/>
        <v>0</v>
      </c>
    </row>
    <row r="59" spans="1:37" x14ac:dyDescent="0.3">
      <c r="A59" s="61"/>
      <c r="B59" s="61"/>
      <c r="C59" s="61"/>
      <c r="D59" s="61"/>
      <c r="E59" s="61"/>
      <c r="F59" s="61"/>
      <c r="G59" s="66"/>
      <c r="H59" s="61"/>
      <c r="I59" s="62"/>
      <c r="J59" s="64"/>
      <c r="K59" s="61"/>
      <c r="L59" s="61"/>
      <c r="M59" s="61"/>
      <c r="N59" s="44" t="str">
        <f t="shared" ca="1" si="22"/>
        <v/>
      </c>
      <c r="O59" s="70" t="str">
        <f t="shared" ca="1" si="23"/>
        <v/>
      </c>
      <c r="P59" s="43">
        <v>44378</v>
      </c>
      <c r="Q59" s="40">
        <v>0</v>
      </c>
      <c r="R59" s="40">
        <f t="shared" si="32"/>
        <v>0</v>
      </c>
      <c r="S59" s="40">
        <f t="shared" si="32"/>
        <v>0</v>
      </c>
      <c r="T59" s="40">
        <f t="shared" si="3"/>
        <v>0</v>
      </c>
      <c r="U59" s="40">
        <f t="shared" si="4"/>
        <v>0</v>
      </c>
      <c r="V59" s="40">
        <f t="shared" ca="1" si="5"/>
        <v>0</v>
      </c>
      <c r="W59" s="40">
        <f t="shared" ca="1" si="6"/>
        <v>0</v>
      </c>
      <c r="X59" s="40">
        <f t="shared" ca="1" si="24"/>
        <v>0</v>
      </c>
      <c r="Y59" s="40">
        <f t="shared" ca="1" si="25"/>
        <v>0</v>
      </c>
      <c r="Z59" s="40">
        <f t="shared" ca="1" si="26"/>
        <v>0</v>
      </c>
      <c r="AA59" s="40">
        <f t="shared" ca="1" si="27"/>
        <v>0</v>
      </c>
      <c r="AB59" s="40">
        <f t="shared" si="11"/>
        <v>0</v>
      </c>
      <c r="AC59" s="40">
        <f t="shared" si="12"/>
        <v>0</v>
      </c>
      <c r="AD59" s="40">
        <f t="shared" ca="1" si="28"/>
        <v>0</v>
      </c>
      <c r="AE59" s="40">
        <f t="shared" ca="1" si="29"/>
        <v>0</v>
      </c>
      <c r="AF59" s="40">
        <f t="shared" ca="1" si="30"/>
        <v>0</v>
      </c>
      <c r="AG59" s="40">
        <f t="shared" ca="1" si="31"/>
        <v>0</v>
      </c>
      <c r="AH59" s="40">
        <f t="shared" ca="1" si="17"/>
        <v>0</v>
      </c>
      <c r="AI59" s="40">
        <f t="shared" ca="1" si="18"/>
        <v>0</v>
      </c>
      <c r="AJ59" s="40">
        <f t="shared" ca="1" si="19"/>
        <v>0</v>
      </c>
      <c r="AK59" s="40">
        <f t="shared" ca="1" si="20"/>
        <v>0</v>
      </c>
    </row>
    <row r="60" spans="1:37" x14ac:dyDescent="0.3">
      <c r="A60" s="61"/>
      <c r="B60" s="61"/>
      <c r="C60" s="61"/>
      <c r="D60" s="61"/>
      <c r="E60" s="61"/>
      <c r="F60" s="61"/>
      <c r="G60" s="66"/>
      <c r="H60" s="61"/>
      <c r="I60" s="62"/>
      <c r="J60" s="64"/>
      <c r="K60" s="61"/>
      <c r="L60" s="61"/>
      <c r="M60" s="61"/>
      <c r="N60" s="44" t="str">
        <f t="shared" ca="1" si="22"/>
        <v/>
      </c>
      <c r="O60" s="70" t="str">
        <f t="shared" ca="1" si="23"/>
        <v/>
      </c>
      <c r="P60" s="43">
        <v>44378</v>
      </c>
      <c r="Q60" s="40">
        <v>0</v>
      </c>
      <c r="R60" s="40">
        <f t="shared" si="32"/>
        <v>0</v>
      </c>
      <c r="S60" s="40">
        <f t="shared" si="32"/>
        <v>0</v>
      </c>
      <c r="T60" s="40">
        <f t="shared" si="3"/>
        <v>0</v>
      </c>
      <c r="U60" s="40">
        <f t="shared" si="4"/>
        <v>0</v>
      </c>
      <c r="V60" s="40">
        <f t="shared" ca="1" si="5"/>
        <v>0</v>
      </c>
      <c r="W60" s="40">
        <f t="shared" ca="1" si="6"/>
        <v>0</v>
      </c>
      <c r="X60" s="40">
        <f t="shared" ca="1" si="24"/>
        <v>0</v>
      </c>
      <c r="Y60" s="40">
        <f t="shared" ca="1" si="25"/>
        <v>0</v>
      </c>
      <c r="Z60" s="40">
        <f t="shared" ca="1" si="26"/>
        <v>0</v>
      </c>
      <c r="AA60" s="40">
        <f t="shared" ca="1" si="27"/>
        <v>0</v>
      </c>
      <c r="AB60" s="40">
        <f t="shared" si="11"/>
        <v>0</v>
      </c>
      <c r="AC60" s="40">
        <f t="shared" si="12"/>
        <v>0</v>
      </c>
      <c r="AD60" s="40">
        <f t="shared" ca="1" si="28"/>
        <v>0</v>
      </c>
      <c r="AE60" s="40">
        <f t="shared" ca="1" si="29"/>
        <v>0</v>
      </c>
      <c r="AF60" s="40">
        <f t="shared" ca="1" si="30"/>
        <v>0</v>
      </c>
      <c r="AG60" s="40">
        <f t="shared" ca="1" si="31"/>
        <v>0</v>
      </c>
      <c r="AH60" s="40">
        <f t="shared" ca="1" si="17"/>
        <v>0</v>
      </c>
      <c r="AI60" s="40">
        <f t="shared" ca="1" si="18"/>
        <v>0</v>
      </c>
      <c r="AJ60" s="40">
        <f t="shared" ca="1" si="19"/>
        <v>0</v>
      </c>
      <c r="AK60" s="40">
        <f t="shared" ca="1" si="20"/>
        <v>0</v>
      </c>
    </row>
    <row r="61" spans="1:37" x14ac:dyDescent="0.3">
      <c r="A61" s="61"/>
      <c r="B61" s="61"/>
      <c r="C61" s="61"/>
      <c r="D61" s="61"/>
      <c r="E61" s="61"/>
      <c r="F61" s="61"/>
      <c r="G61" s="66"/>
      <c r="H61" s="61"/>
      <c r="I61" s="62"/>
      <c r="J61" s="64"/>
      <c r="K61" s="61"/>
      <c r="L61" s="61"/>
      <c r="M61" s="61"/>
      <c r="N61" s="44" t="str">
        <f t="shared" ca="1" si="22"/>
        <v/>
      </c>
      <c r="O61" s="70" t="str">
        <f t="shared" ca="1" si="23"/>
        <v/>
      </c>
      <c r="P61" s="43">
        <v>44378</v>
      </c>
      <c r="Q61" s="40">
        <v>0</v>
      </c>
      <c r="R61" s="40">
        <f t="shared" si="32"/>
        <v>0</v>
      </c>
      <c r="S61" s="40">
        <f t="shared" si="32"/>
        <v>0</v>
      </c>
      <c r="T61" s="40">
        <f t="shared" si="3"/>
        <v>0</v>
      </c>
      <c r="U61" s="40">
        <f t="shared" si="4"/>
        <v>0</v>
      </c>
      <c r="V61" s="40">
        <f t="shared" ca="1" si="5"/>
        <v>0</v>
      </c>
      <c r="W61" s="40">
        <f t="shared" ca="1" si="6"/>
        <v>0</v>
      </c>
      <c r="X61" s="40">
        <f t="shared" ca="1" si="24"/>
        <v>0</v>
      </c>
      <c r="Y61" s="40">
        <f t="shared" ca="1" si="25"/>
        <v>0</v>
      </c>
      <c r="Z61" s="40">
        <f t="shared" ca="1" si="26"/>
        <v>0</v>
      </c>
      <c r="AA61" s="40">
        <f t="shared" ca="1" si="27"/>
        <v>0</v>
      </c>
      <c r="AB61" s="40">
        <f t="shared" si="11"/>
        <v>0</v>
      </c>
      <c r="AC61" s="40">
        <f t="shared" si="12"/>
        <v>0</v>
      </c>
      <c r="AD61" s="40">
        <f t="shared" ca="1" si="28"/>
        <v>0</v>
      </c>
      <c r="AE61" s="40">
        <f t="shared" ca="1" si="29"/>
        <v>0</v>
      </c>
      <c r="AF61" s="40">
        <f t="shared" ca="1" si="30"/>
        <v>0</v>
      </c>
      <c r="AG61" s="40">
        <f t="shared" ca="1" si="31"/>
        <v>0</v>
      </c>
      <c r="AH61" s="40">
        <f t="shared" ca="1" si="17"/>
        <v>0</v>
      </c>
      <c r="AI61" s="40">
        <f t="shared" ca="1" si="18"/>
        <v>0</v>
      </c>
      <c r="AJ61" s="40">
        <f t="shared" ca="1" si="19"/>
        <v>0</v>
      </c>
      <c r="AK61" s="40">
        <f t="shared" ca="1" si="20"/>
        <v>0</v>
      </c>
    </row>
    <row r="62" spans="1:37" x14ac:dyDescent="0.3">
      <c r="A62" s="61"/>
      <c r="B62" s="61"/>
      <c r="C62" s="61"/>
      <c r="D62" s="61"/>
      <c r="E62" s="61"/>
      <c r="F62" s="61"/>
      <c r="G62" s="66"/>
      <c r="H62" s="61"/>
      <c r="I62" s="62"/>
      <c r="J62" s="64"/>
      <c r="K62" s="61"/>
      <c r="L62" s="61"/>
      <c r="M62" s="61"/>
      <c r="N62" s="44" t="str">
        <f t="shared" ca="1" si="22"/>
        <v/>
      </c>
      <c r="O62" s="70" t="str">
        <f t="shared" ca="1" si="23"/>
        <v/>
      </c>
      <c r="P62" s="43">
        <v>44378</v>
      </c>
      <c r="Q62" s="40">
        <v>0</v>
      </c>
      <c r="R62" s="40">
        <f t="shared" si="32"/>
        <v>0</v>
      </c>
      <c r="S62" s="40">
        <f t="shared" si="32"/>
        <v>0</v>
      </c>
      <c r="T62" s="40">
        <f t="shared" si="3"/>
        <v>0</v>
      </c>
      <c r="U62" s="40">
        <f t="shared" si="4"/>
        <v>0</v>
      </c>
      <c r="V62" s="40">
        <f t="shared" ca="1" si="5"/>
        <v>0</v>
      </c>
      <c r="W62" s="40">
        <f t="shared" ca="1" si="6"/>
        <v>0</v>
      </c>
      <c r="X62" s="40">
        <f t="shared" ca="1" si="24"/>
        <v>0</v>
      </c>
      <c r="Y62" s="40">
        <f t="shared" ca="1" si="25"/>
        <v>0</v>
      </c>
      <c r="Z62" s="40">
        <f t="shared" ca="1" si="26"/>
        <v>0</v>
      </c>
      <c r="AA62" s="40">
        <f t="shared" ca="1" si="27"/>
        <v>0</v>
      </c>
      <c r="AB62" s="40">
        <f t="shared" si="11"/>
        <v>0</v>
      </c>
      <c r="AC62" s="40">
        <f t="shared" si="12"/>
        <v>0</v>
      </c>
      <c r="AD62" s="40">
        <f t="shared" ca="1" si="28"/>
        <v>0</v>
      </c>
      <c r="AE62" s="40">
        <f t="shared" ca="1" si="29"/>
        <v>0</v>
      </c>
      <c r="AF62" s="40">
        <f t="shared" ca="1" si="30"/>
        <v>0</v>
      </c>
      <c r="AG62" s="40">
        <f t="shared" ca="1" si="31"/>
        <v>0</v>
      </c>
      <c r="AH62" s="40">
        <f t="shared" ca="1" si="17"/>
        <v>0</v>
      </c>
      <c r="AI62" s="40">
        <f t="shared" ca="1" si="18"/>
        <v>0</v>
      </c>
      <c r="AJ62" s="40">
        <f t="shared" ca="1" si="19"/>
        <v>0</v>
      </c>
      <c r="AK62" s="40">
        <f t="shared" ca="1" si="20"/>
        <v>0</v>
      </c>
    </row>
    <row r="63" spans="1:37" x14ac:dyDescent="0.3">
      <c r="A63" s="61"/>
      <c r="B63" s="61"/>
      <c r="C63" s="61"/>
      <c r="D63" s="61"/>
      <c r="E63" s="61"/>
      <c r="F63" s="61"/>
      <c r="G63" s="66"/>
      <c r="H63" s="61"/>
      <c r="I63" s="62"/>
      <c r="J63" s="64"/>
      <c r="K63" s="61"/>
      <c r="L63" s="61"/>
      <c r="M63" s="61"/>
      <c r="N63" s="44" t="str">
        <f t="shared" ca="1" si="22"/>
        <v/>
      </c>
      <c r="O63" s="70" t="str">
        <f t="shared" ca="1" si="23"/>
        <v/>
      </c>
      <c r="P63" s="43">
        <v>44378</v>
      </c>
      <c r="Q63" s="40">
        <v>0</v>
      </c>
      <c r="R63" s="40">
        <f t="shared" ref="R63:S100" si="33">COUNTIF($L63,"Full Year")</f>
        <v>0</v>
      </c>
      <c r="S63" s="40">
        <f t="shared" si="33"/>
        <v>0</v>
      </c>
      <c r="T63" s="40">
        <f t="shared" si="3"/>
        <v>0</v>
      </c>
      <c r="U63" s="40">
        <f t="shared" si="4"/>
        <v>0</v>
      </c>
      <c r="V63" s="40">
        <f t="shared" ca="1" si="5"/>
        <v>0</v>
      </c>
      <c r="W63" s="40">
        <f t="shared" ca="1" si="6"/>
        <v>0</v>
      </c>
      <c r="X63" s="40">
        <f t="shared" ca="1" si="24"/>
        <v>0</v>
      </c>
      <c r="Y63" s="40">
        <f t="shared" ca="1" si="25"/>
        <v>0</v>
      </c>
      <c r="Z63" s="40">
        <f t="shared" ca="1" si="26"/>
        <v>0</v>
      </c>
      <c r="AA63" s="40">
        <f t="shared" ca="1" si="27"/>
        <v>0</v>
      </c>
      <c r="AB63" s="40">
        <f t="shared" si="11"/>
        <v>0</v>
      </c>
      <c r="AC63" s="40">
        <f t="shared" si="12"/>
        <v>0</v>
      </c>
      <c r="AD63" s="40">
        <f t="shared" ca="1" si="28"/>
        <v>0</v>
      </c>
      <c r="AE63" s="40">
        <f t="shared" ca="1" si="29"/>
        <v>0</v>
      </c>
      <c r="AF63" s="40">
        <f t="shared" ca="1" si="30"/>
        <v>0</v>
      </c>
      <c r="AG63" s="40">
        <f t="shared" ca="1" si="31"/>
        <v>0</v>
      </c>
      <c r="AH63" s="40">
        <f t="shared" ca="1" si="17"/>
        <v>0</v>
      </c>
      <c r="AI63" s="40">
        <f t="shared" ca="1" si="18"/>
        <v>0</v>
      </c>
      <c r="AJ63" s="40">
        <f t="shared" ca="1" si="19"/>
        <v>0</v>
      </c>
      <c r="AK63" s="40">
        <f t="shared" ca="1" si="20"/>
        <v>0</v>
      </c>
    </row>
    <row r="64" spans="1:37" x14ac:dyDescent="0.3">
      <c r="A64" s="61"/>
      <c r="B64" s="61"/>
      <c r="C64" s="61"/>
      <c r="D64" s="61"/>
      <c r="E64" s="61"/>
      <c r="F64" s="61"/>
      <c r="G64" s="66"/>
      <c r="H64" s="61"/>
      <c r="I64" s="62"/>
      <c r="J64" s="64"/>
      <c r="K64" s="61"/>
      <c r="L64" s="61"/>
      <c r="M64" s="61"/>
      <c r="N64" s="44" t="str">
        <f t="shared" ca="1" si="22"/>
        <v/>
      </c>
      <c r="O64" s="70" t="str">
        <f t="shared" ca="1" si="23"/>
        <v/>
      </c>
      <c r="P64" s="43">
        <v>44378</v>
      </c>
      <c r="Q64" s="40">
        <v>0</v>
      </c>
      <c r="R64" s="40">
        <f t="shared" si="33"/>
        <v>0</v>
      </c>
      <c r="S64" s="40">
        <f t="shared" si="33"/>
        <v>0</v>
      </c>
      <c r="T64" s="40">
        <f t="shared" si="3"/>
        <v>0</v>
      </c>
      <c r="U64" s="40">
        <f t="shared" si="4"/>
        <v>0</v>
      </c>
      <c r="V64" s="40">
        <f t="shared" ca="1" si="5"/>
        <v>0</v>
      </c>
      <c r="W64" s="40">
        <f t="shared" ca="1" si="6"/>
        <v>0</v>
      </c>
      <c r="X64" s="40">
        <f t="shared" ca="1" si="24"/>
        <v>0</v>
      </c>
      <c r="Y64" s="40">
        <f t="shared" ca="1" si="25"/>
        <v>0</v>
      </c>
      <c r="Z64" s="40">
        <f t="shared" ca="1" si="26"/>
        <v>0</v>
      </c>
      <c r="AA64" s="40">
        <f t="shared" ca="1" si="27"/>
        <v>0</v>
      </c>
      <c r="AB64" s="40">
        <f t="shared" si="11"/>
        <v>0</v>
      </c>
      <c r="AC64" s="40">
        <f t="shared" si="12"/>
        <v>0</v>
      </c>
      <c r="AD64" s="40">
        <f t="shared" ca="1" si="28"/>
        <v>0</v>
      </c>
      <c r="AE64" s="40">
        <f t="shared" ca="1" si="29"/>
        <v>0</v>
      </c>
      <c r="AF64" s="40">
        <f t="shared" ca="1" si="30"/>
        <v>0</v>
      </c>
      <c r="AG64" s="40">
        <f t="shared" ca="1" si="31"/>
        <v>0</v>
      </c>
      <c r="AH64" s="40">
        <f t="shared" ca="1" si="17"/>
        <v>0</v>
      </c>
      <c r="AI64" s="40">
        <f t="shared" ca="1" si="18"/>
        <v>0</v>
      </c>
      <c r="AJ64" s="40">
        <f t="shared" ca="1" si="19"/>
        <v>0</v>
      </c>
      <c r="AK64" s="40">
        <f t="shared" ca="1" si="20"/>
        <v>0</v>
      </c>
    </row>
    <row r="65" spans="1:37" x14ac:dyDescent="0.3">
      <c r="A65" s="61"/>
      <c r="B65" s="61"/>
      <c r="C65" s="61"/>
      <c r="D65" s="61"/>
      <c r="E65" s="61"/>
      <c r="F65" s="61"/>
      <c r="G65" s="66"/>
      <c r="H65" s="61"/>
      <c r="I65" s="62"/>
      <c r="J65" s="64"/>
      <c r="K65" s="61"/>
      <c r="L65" s="61"/>
      <c r="M65" s="61"/>
      <c r="N65" s="44" t="str">
        <f t="shared" ca="1" si="22"/>
        <v/>
      </c>
      <c r="O65" s="70" t="str">
        <f t="shared" ca="1" si="23"/>
        <v/>
      </c>
      <c r="P65" s="43">
        <v>44378</v>
      </c>
      <c r="Q65" s="40">
        <v>0</v>
      </c>
      <c r="R65" s="40">
        <f t="shared" si="33"/>
        <v>0</v>
      </c>
      <c r="S65" s="40">
        <f t="shared" si="33"/>
        <v>0</v>
      </c>
      <c r="T65" s="40">
        <f t="shared" si="3"/>
        <v>0</v>
      </c>
      <c r="U65" s="40">
        <f t="shared" si="4"/>
        <v>0</v>
      </c>
      <c r="V65" s="40">
        <f t="shared" ca="1" si="5"/>
        <v>0</v>
      </c>
      <c r="W65" s="40">
        <f t="shared" ca="1" si="6"/>
        <v>0</v>
      </c>
      <c r="X65" s="40">
        <f t="shared" ca="1" si="24"/>
        <v>0</v>
      </c>
      <c r="Y65" s="40">
        <f t="shared" ca="1" si="25"/>
        <v>0</v>
      </c>
      <c r="Z65" s="40">
        <f t="shared" ca="1" si="26"/>
        <v>0</v>
      </c>
      <c r="AA65" s="40">
        <f t="shared" ca="1" si="27"/>
        <v>0</v>
      </c>
      <c r="AB65" s="40">
        <f t="shared" si="11"/>
        <v>0</v>
      </c>
      <c r="AC65" s="40">
        <f t="shared" si="12"/>
        <v>0</v>
      </c>
      <c r="AD65" s="40">
        <f t="shared" ca="1" si="28"/>
        <v>0</v>
      </c>
      <c r="AE65" s="40">
        <f t="shared" ca="1" si="29"/>
        <v>0</v>
      </c>
      <c r="AF65" s="40">
        <f t="shared" ca="1" si="30"/>
        <v>0</v>
      </c>
      <c r="AG65" s="40">
        <f t="shared" ca="1" si="31"/>
        <v>0</v>
      </c>
      <c r="AH65" s="40">
        <f t="shared" ca="1" si="17"/>
        <v>0</v>
      </c>
      <c r="AI65" s="40">
        <f t="shared" ca="1" si="18"/>
        <v>0</v>
      </c>
      <c r="AJ65" s="40">
        <f t="shared" ca="1" si="19"/>
        <v>0</v>
      </c>
      <c r="AK65" s="40">
        <f t="shared" ca="1" si="20"/>
        <v>0</v>
      </c>
    </row>
    <row r="66" spans="1:37" x14ac:dyDescent="0.3">
      <c r="A66" s="61"/>
      <c r="B66" s="61"/>
      <c r="C66" s="61"/>
      <c r="D66" s="61"/>
      <c r="E66" s="61"/>
      <c r="F66" s="61"/>
      <c r="G66" s="66"/>
      <c r="H66" s="61"/>
      <c r="I66" s="62"/>
      <c r="J66" s="64"/>
      <c r="K66" s="61"/>
      <c r="L66" s="61"/>
      <c r="M66" s="61"/>
      <c r="N66" s="44" t="str">
        <f t="shared" ca="1" si="22"/>
        <v/>
      </c>
      <c r="O66" s="70" t="str">
        <f t="shared" ca="1" si="23"/>
        <v/>
      </c>
      <c r="P66" s="43">
        <v>44378</v>
      </c>
      <c r="Q66" s="40">
        <v>0</v>
      </c>
      <c r="R66" s="40">
        <f t="shared" si="33"/>
        <v>0</v>
      </c>
      <c r="S66" s="40">
        <f t="shared" si="33"/>
        <v>0</v>
      </c>
      <c r="T66" s="40">
        <f t="shared" si="3"/>
        <v>0</v>
      </c>
      <c r="U66" s="40">
        <f t="shared" si="4"/>
        <v>0</v>
      </c>
      <c r="V66" s="40">
        <f t="shared" ca="1" si="5"/>
        <v>0</v>
      </c>
      <c r="W66" s="40">
        <f t="shared" ca="1" si="6"/>
        <v>0</v>
      </c>
      <c r="X66" s="40">
        <f t="shared" ca="1" si="24"/>
        <v>0</v>
      </c>
      <c r="Y66" s="40">
        <f t="shared" ca="1" si="25"/>
        <v>0</v>
      </c>
      <c r="Z66" s="40">
        <f t="shared" ca="1" si="26"/>
        <v>0</v>
      </c>
      <c r="AA66" s="40">
        <f t="shared" ca="1" si="27"/>
        <v>0</v>
      </c>
      <c r="AB66" s="40">
        <f t="shared" si="11"/>
        <v>0</v>
      </c>
      <c r="AC66" s="40">
        <f t="shared" si="12"/>
        <v>0</v>
      </c>
      <c r="AD66" s="40">
        <f t="shared" ca="1" si="28"/>
        <v>0</v>
      </c>
      <c r="AE66" s="40">
        <f t="shared" ca="1" si="29"/>
        <v>0</v>
      </c>
      <c r="AF66" s="40">
        <f t="shared" ca="1" si="30"/>
        <v>0</v>
      </c>
      <c r="AG66" s="40">
        <f t="shared" ca="1" si="31"/>
        <v>0</v>
      </c>
      <c r="AH66" s="40">
        <f t="shared" ca="1" si="17"/>
        <v>0</v>
      </c>
      <c r="AI66" s="40">
        <f t="shared" ca="1" si="18"/>
        <v>0</v>
      </c>
      <c r="AJ66" s="40">
        <f t="shared" ca="1" si="19"/>
        <v>0</v>
      </c>
      <c r="AK66" s="40">
        <f t="shared" ca="1" si="20"/>
        <v>0</v>
      </c>
    </row>
    <row r="67" spans="1:37" x14ac:dyDescent="0.3">
      <c r="A67" s="61"/>
      <c r="B67" s="61"/>
      <c r="C67" s="61"/>
      <c r="D67" s="61"/>
      <c r="E67" s="61"/>
      <c r="F67" s="61"/>
      <c r="G67" s="66"/>
      <c r="H67" s="61"/>
      <c r="I67" s="62"/>
      <c r="J67" s="65"/>
      <c r="K67" s="61"/>
      <c r="L67" s="61"/>
      <c r="M67" s="61"/>
      <c r="N67" s="44" t="str">
        <f t="shared" ref="N67:N100" ca="1" si="34">IF(F67="","",IF(((TODAY()-G67)/365)&lt;16,"Junior","Senior"))</f>
        <v/>
      </c>
      <c r="O67" s="70" t="str">
        <f t="shared" ref="O67:O98" ca="1" si="35">IF(OR(A67="",B67="",C67="",D67="",E67="",F67="",G67="",H67="",N67="",K67="",L67=""),"",IF(K67="Single",IF(X67=1,45,IF(Y67=1,32,IF(Z67=1,10,IF(AA67=1,10,"ERROR")))),IF(OR(AND(AB67=1,D67=D66),AND(OR(AB66=1,AC66=1),D67=D66)),0,IF(AC67=1,52,68))))</f>
        <v/>
      </c>
      <c r="P67" s="43">
        <v>44378</v>
      </c>
      <c r="Q67" s="40">
        <v>0</v>
      </c>
      <c r="R67" s="40">
        <f t="shared" si="33"/>
        <v>0</v>
      </c>
      <c r="S67" s="40">
        <f t="shared" si="33"/>
        <v>0</v>
      </c>
      <c r="T67" s="40">
        <f t="shared" ref="T67:T100" si="36">COUNTIF($K67,"Single")</f>
        <v>0</v>
      </c>
      <c r="U67" s="40">
        <f t="shared" ref="U67:U100" si="37">COUNTIF($K67,"Family")</f>
        <v>0</v>
      </c>
      <c r="V67" s="40">
        <f t="shared" ref="V67:V100" ca="1" si="38">COUNTIF($N67,"Senior")</f>
        <v>0</v>
      </c>
      <c r="W67" s="40">
        <f t="shared" ref="W67:W100" ca="1" si="39">COUNTIF($N67,"Junior")</f>
        <v>0</v>
      </c>
      <c r="X67" s="40">
        <f t="shared" ref="X67:X100" ca="1" si="40">IF(SUM(COUNTIF($N67,"Senior"),COUNTIF($K67,"Single"),COUNTIF($L67,"Full Year"))=3,1,0)</f>
        <v>0</v>
      </c>
      <c r="Y67" s="40">
        <f t="shared" ref="Y67:Y100" ca="1" si="41">IF(SUM(COUNTIF($N67,"Senior"),COUNTIF($K67,"Single"),COUNTIF($L67,"Half Year"))=3,1,0)</f>
        <v>0</v>
      </c>
      <c r="Z67" s="40">
        <f t="shared" ref="Z67:Z100" ca="1" si="42">IF(SUM(COUNTIF($N67,"Junior"),COUNTIF($K67,"Single"),COUNTIF($L67,"Full Year"))=3,1,0)</f>
        <v>0</v>
      </c>
      <c r="AA67" s="40">
        <f t="shared" ref="AA67:AA100" ca="1" si="43">IF(SUM(COUNTIF($N67,"Junior"),COUNTIF($K67,"Single"),COUNTIF($L67,"Half Year"))=3,1,0)</f>
        <v>0</v>
      </c>
      <c r="AB67" s="40">
        <f t="shared" ref="AB67:AB100" si="44">IF(SUM(COUNTIF($K67,"Family"),COUNTIF($L67,"Full Year"))=2,1,0)</f>
        <v>0</v>
      </c>
      <c r="AC67" s="40">
        <f t="shared" ref="AC67:AC100" si="45">IF(SUM(COUNTIF($K67,"Family"),COUNTIF($L67,"Half Year"))=2,1,0)</f>
        <v>0</v>
      </c>
      <c r="AD67" s="40">
        <f t="shared" ref="AD67:AD100" ca="1" si="46">IF(SUM(COUNTIF($N67,"Senior"),COUNTIF($K67,"Family"),COUNTIF($L67,"Full Year"))=3,1,0)</f>
        <v>0</v>
      </c>
      <c r="AE67" s="40">
        <f t="shared" ref="AE67:AE100" ca="1" si="47">IF(SUM(COUNTIF($N67,"Senior"),COUNTIF($K67,"Family"),COUNTIF($L67,"Half Year"))=3,1,0)</f>
        <v>0</v>
      </c>
      <c r="AF67" s="40">
        <f t="shared" ref="AF67:AF100" ca="1" si="48">IF(SUM(COUNTIF($N67,"Junior"),COUNTIF($K67,"Family"),COUNTIF($L67,"Full Year"))=3,1,0)</f>
        <v>0</v>
      </c>
      <c r="AG67" s="40">
        <f t="shared" ref="AG67:AG100" ca="1" si="49">IF(SUM(COUNTIF($N67,"Junior"),COUNTIF($K67,"Family"),COUNTIF($L67,"Half Year"))=3,1,0)</f>
        <v>0</v>
      </c>
      <c r="AH67" s="40">
        <f t="shared" ca="1" si="17"/>
        <v>0</v>
      </c>
      <c r="AI67" s="40">
        <f t="shared" ca="1" si="18"/>
        <v>0</v>
      </c>
      <c r="AJ67" s="40">
        <f t="shared" ca="1" si="19"/>
        <v>0</v>
      </c>
      <c r="AK67" s="40">
        <f t="shared" ca="1" si="20"/>
        <v>0</v>
      </c>
    </row>
    <row r="68" spans="1:37" x14ac:dyDescent="0.3">
      <c r="A68" s="61"/>
      <c r="B68" s="61"/>
      <c r="C68" s="61"/>
      <c r="D68" s="61"/>
      <c r="E68" s="61"/>
      <c r="F68" s="61"/>
      <c r="G68" s="66"/>
      <c r="H68" s="61"/>
      <c r="I68" s="62"/>
      <c r="J68" s="64"/>
      <c r="K68" s="61"/>
      <c r="L68" s="61"/>
      <c r="M68" s="61"/>
      <c r="N68" s="44" t="str">
        <f t="shared" ca="1" si="34"/>
        <v/>
      </c>
      <c r="O68" s="70" t="str">
        <f t="shared" ca="1" si="35"/>
        <v/>
      </c>
      <c r="P68" s="43">
        <v>44378</v>
      </c>
      <c r="Q68" s="40">
        <v>0</v>
      </c>
      <c r="R68" s="40">
        <f t="shared" si="33"/>
        <v>0</v>
      </c>
      <c r="S68" s="40">
        <f t="shared" si="33"/>
        <v>0</v>
      </c>
      <c r="T68" s="40">
        <f t="shared" si="36"/>
        <v>0</v>
      </c>
      <c r="U68" s="40">
        <f t="shared" si="37"/>
        <v>0</v>
      </c>
      <c r="V68" s="40">
        <f t="shared" ca="1" si="38"/>
        <v>0</v>
      </c>
      <c r="W68" s="40">
        <f t="shared" ca="1" si="39"/>
        <v>0</v>
      </c>
      <c r="X68" s="40">
        <f t="shared" ca="1" si="40"/>
        <v>0</v>
      </c>
      <c r="Y68" s="40">
        <f t="shared" ca="1" si="41"/>
        <v>0</v>
      </c>
      <c r="Z68" s="40">
        <f t="shared" ca="1" si="42"/>
        <v>0</v>
      </c>
      <c r="AA68" s="40">
        <f t="shared" ca="1" si="43"/>
        <v>0</v>
      </c>
      <c r="AB68" s="40">
        <f t="shared" si="44"/>
        <v>0</v>
      </c>
      <c r="AC68" s="40">
        <f t="shared" si="45"/>
        <v>0</v>
      </c>
      <c r="AD68" s="40">
        <f t="shared" ca="1" si="46"/>
        <v>0</v>
      </c>
      <c r="AE68" s="40">
        <f t="shared" ca="1" si="47"/>
        <v>0</v>
      </c>
      <c r="AF68" s="40">
        <f t="shared" ca="1" si="48"/>
        <v>0</v>
      </c>
      <c r="AG68" s="40">
        <f t="shared" ca="1" si="49"/>
        <v>0</v>
      </c>
      <c r="AH68" s="40">
        <f t="shared" ref="AH68:AH100" ca="1" si="50">COUNTIF(O68,68)</f>
        <v>0</v>
      </c>
      <c r="AI68" s="40">
        <f t="shared" ref="AI68:AI100" ca="1" si="51">COUNTIF(O68,52)</f>
        <v>0</v>
      </c>
      <c r="AJ68" s="40">
        <f t="shared" ref="AJ68:AJ100" ca="1" si="52">IF((M68="Yes")*(N68="Senior")*(L68="Full Year"),1,0)</f>
        <v>0</v>
      </c>
      <c r="AK68" s="40">
        <f t="shared" ref="AK68:AK100" ca="1" si="53">IF((M68="Yes")*(N68="Senior")*(L68="Half Year"),1,0)</f>
        <v>0</v>
      </c>
    </row>
    <row r="69" spans="1:37" x14ac:dyDescent="0.3">
      <c r="A69" s="61"/>
      <c r="B69" s="61"/>
      <c r="C69" s="61"/>
      <c r="D69" s="61"/>
      <c r="E69" s="61"/>
      <c r="F69" s="61"/>
      <c r="G69" s="66"/>
      <c r="H69" s="61"/>
      <c r="I69" s="62"/>
      <c r="J69" s="64"/>
      <c r="K69" s="61"/>
      <c r="L69" s="61"/>
      <c r="M69" s="61"/>
      <c r="N69" s="44" t="str">
        <f t="shared" ca="1" si="34"/>
        <v/>
      </c>
      <c r="O69" s="70" t="str">
        <f t="shared" ca="1" si="35"/>
        <v/>
      </c>
      <c r="P69" s="43">
        <v>44378</v>
      </c>
      <c r="Q69" s="40">
        <v>0</v>
      </c>
      <c r="R69" s="40">
        <f t="shared" si="33"/>
        <v>0</v>
      </c>
      <c r="S69" s="40">
        <f t="shared" si="33"/>
        <v>0</v>
      </c>
      <c r="T69" s="40">
        <f t="shared" si="36"/>
        <v>0</v>
      </c>
      <c r="U69" s="40">
        <f t="shared" si="37"/>
        <v>0</v>
      </c>
      <c r="V69" s="40">
        <f t="shared" ca="1" si="38"/>
        <v>0</v>
      </c>
      <c r="W69" s="40">
        <f t="shared" ca="1" si="39"/>
        <v>0</v>
      </c>
      <c r="X69" s="40">
        <f t="shared" ca="1" si="40"/>
        <v>0</v>
      </c>
      <c r="Y69" s="40">
        <f t="shared" ca="1" si="41"/>
        <v>0</v>
      </c>
      <c r="Z69" s="40">
        <f t="shared" ca="1" si="42"/>
        <v>0</v>
      </c>
      <c r="AA69" s="40">
        <f t="shared" ca="1" si="43"/>
        <v>0</v>
      </c>
      <c r="AB69" s="40">
        <f t="shared" si="44"/>
        <v>0</v>
      </c>
      <c r="AC69" s="40">
        <f t="shared" si="45"/>
        <v>0</v>
      </c>
      <c r="AD69" s="40">
        <f t="shared" ca="1" si="46"/>
        <v>0</v>
      </c>
      <c r="AE69" s="40">
        <f t="shared" ca="1" si="47"/>
        <v>0</v>
      </c>
      <c r="AF69" s="40">
        <f t="shared" ca="1" si="48"/>
        <v>0</v>
      </c>
      <c r="AG69" s="40">
        <f t="shared" ca="1" si="49"/>
        <v>0</v>
      </c>
      <c r="AH69" s="40">
        <f t="shared" ca="1" si="50"/>
        <v>0</v>
      </c>
      <c r="AI69" s="40">
        <f t="shared" ca="1" si="51"/>
        <v>0</v>
      </c>
      <c r="AJ69" s="40">
        <f t="shared" ca="1" si="52"/>
        <v>0</v>
      </c>
      <c r="AK69" s="40">
        <f t="shared" ca="1" si="53"/>
        <v>0</v>
      </c>
    </row>
    <row r="70" spans="1:37" x14ac:dyDescent="0.3">
      <c r="A70" s="61"/>
      <c r="B70" s="61"/>
      <c r="C70" s="61"/>
      <c r="D70" s="61"/>
      <c r="E70" s="61"/>
      <c r="F70" s="61"/>
      <c r="G70" s="66"/>
      <c r="H70" s="61"/>
      <c r="I70" s="62"/>
      <c r="J70" s="64"/>
      <c r="K70" s="61"/>
      <c r="L70" s="61"/>
      <c r="M70" s="61"/>
      <c r="N70" s="44" t="str">
        <f t="shared" ca="1" si="34"/>
        <v/>
      </c>
      <c r="O70" s="70" t="str">
        <f t="shared" ca="1" si="35"/>
        <v/>
      </c>
      <c r="P70" s="43">
        <v>44378</v>
      </c>
      <c r="Q70" s="40">
        <v>0</v>
      </c>
      <c r="R70" s="40">
        <f t="shared" si="33"/>
        <v>0</v>
      </c>
      <c r="S70" s="40">
        <f t="shared" si="33"/>
        <v>0</v>
      </c>
      <c r="T70" s="40">
        <f t="shared" si="36"/>
        <v>0</v>
      </c>
      <c r="U70" s="40">
        <f t="shared" si="37"/>
        <v>0</v>
      </c>
      <c r="V70" s="40">
        <f t="shared" ca="1" si="38"/>
        <v>0</v>
      </c>
      <c r="W70" s="40">
        <f t="shared" ca="1" si="39"/>
        <v>0</v>
      </c>
      <c r="X70" s="40">
        <f t="shared" ca="1" si="40"/>
        <v>0</v>
      </c>
      <c r="Y70" s="40">
        <f t="shared" ca="1" si="41"/>
        <v>0</v>
      </c>
      <c r="Z70" s="40">
        <f t="shared" ca="1" si="42"/>
        <v>0</v>
      </c>
      <c r="AA70" s="40">
        <f t="shared" ca="1" si="43"/>
        <v>0</v>
      </c>
      <c r="AB70" s="40">
        <f t="shared" si="44"/>
        <v>0</v>
      </c>
      <c r="AC70" s="40">
        <f t="shared" si="45"/>
        <v>0</v>
      </c>
      <c r="AD70" s="40">
        <f t="shared" ca="1" si="46"/>
        <v>0</v>
      </c>
      <c r="AE70" s="40">
        <f t="shared" ca="1" si="47"/>
        <v>0</v>
      </c>
      <c r="AF70" s="40">
        <f t="shared" ca="1" si="48"/>
        <v>0</v>
      </c>
      <c r="AG70" s="40">
        <f t="shared" ca="1" si="49"/>
        <v>0</v>
      </c>
      <c r="AH70" s="40">
        <f t="shared" ca="1" si="50"/>
        <v>0</v>
      </c>
      <c r="AI70" s="40">
        <f t="shared" ca="1" si="51"/>
        <v>0</v>
      </c>
      <c r="AJ70" s="40">
        <f t="shared" ca="1" si="52"/>
        <v>0</v>
      </c>
      <c r="AK70" s="40">
        <f t="shared" ca="1" si="53"/>
        <v>0</v>
      </c>
    </row>
    <row r="71" spans="1:37" x14ac:dyDescent="0.3">
      <c r="A71" s="61"/>
      <c r="B71" s="61"/>
      <c r="C71" s="61"/>
      <c r="D71" s="61"/>
      <c r="E71" s="61"/>
      <c r="F71" s="61"/>
      <c r="G71" s="66"/>
      <c r="H71" s="61"/>
      <c r="I71" s="62"/>
      <c r="J71" s="64"/>
      <c r="K71" s="61"/>
      <c r="L71" s="61"/>
      <c r="M71" s="61"/>
      <c r="N71" s="44" t="str">
        <f t="shared" ca="1" si="34"/>
        <v/>
      </c>
      <c r="O71" s="70" t="str">
        <f t="shared" ca="1" si="35"/>
        <v/>
      </c>
      <c r="P71" s="43">
        <v>44378</v>
      </c>
      <c r="Q71" s="40">
        <v>0</v>
      </c>
      <c r="R71" s="40">
        <f t="shared" si="33"/>
        <v>0</v>
      </c>
      <c r="S71" s="40">
        <f t="shared" si="33"/>
        <v>0</v>
      </c>
      <c r="T71" s="40">
        <f t="shared" si="36"/>
        <v>0</v>
      </c>
      <c r="U71" s="40">
        <f t="shared" si="37"/>
        <v>0</v>
      </c>
      <c r="V71" s="40">
        <f t="shared" ca="1" si="38"/>
        <v>0</v>
      </c>
      <c r="W71" s="40">
        <f t="shared" ca="1" si="39"/>
        <v>0</v>
      </c>
      <c r="X71" s="40">
        <f t="shared" ca="1" si="40"/>
        <v>0</v>
      </c>
      <c r="Y71" s="40">
        <f t="shared" ca="1" si="41"/>
        <v>0</v>
      </c>
      <c r="Z71" s="40">
        <f t="shared" ca="1" si="42"/>
        <v>0</v>
      </c>
      <c r="AA71" s="40">
        <f t="shared" ca="1" si="43"/>
        <v>0</v>
      </c>
      <c r="AB71" s="40">
        <f t="shared" si="44"/>
        <v>0</v>
      </c>
      <c r="AC71" s="40">
        <f t="shared" si="45"/>
        <v>0</v>
      </c>
      <c r="AD71" s="40">
        <f t="shared" ca="1" si="46"/>
        <v>0</v>
      </c>
      <c r="AE71" s="40">
        <f t="shared" ca="1" si="47"/>
        <v>0</v>
      </c>
      <c r="AF71" s="40">
        <f t="shared" ca="1" si="48"/>
        <v>0</v>
      </c>
      <c r="AG71" s="40">
        <f t="shared" ca="1" si="49"/>
        <v>0</v>
      </c>
      <c r="AH71" s="40">
        <f t="shared" ca="1" si="50"/>
        <v>0</v>
      </c>
      <c r="AI71" s="40">
        <f t="shared" ca="1" si="51"/>
        <v>0</v>
      </c>
      <c r="AJ71" s="40">
        <f t="shared" ca="1" si="52"/>
        <v>0</v>
      </c>
      <c r="AK71" s="40">
        <f t="shared" ca="1" si="53"/>
        <v>0</v>
      </c>
    </row>
    <row r="72" spans="1:37" x14ac:dyDescent="0.3">
      <c r="A72" s="61"/>
      <c r="B72" s="61"/>
      <c r="C72" s="61"/>
      <c r="D72" s="61"/>
      <c r="E72" s="61"/>
      <c r="F72" s="61"/>
      <c r="G72" s="66"/>
      <c r="H72" s="61"/>
      <c r="I72" s="62"/>
      <c r="J72" s="64"/>
      <c r="K72" s="61"/>
      <c r="L72" s="61"/>
      <c r="M72" s="61"/>
      <c r="N72" s="44" t="str">
        <f t="shared" ca="1" si="34"/>
        <v/>
      </c>
      <c r="O72" s="70" t="str">
        <f t="shared" ca="1" si="35"/>
        <v/>
      </c>
      <c r="P72" s="43">
        <v>44378</v>
      </c>
      <c r="Q72" s="40">
        <v>0</v>
      </c>
      <c r="R72" s="40">
        <f t="shared" si="33"/>
        <v>0</v>
      </c>
      <c r="S72" s="40">
        <f t="shared" si="33"/>
        <v>0</v>
      </c>
      <c r="T72" s="40">
        <f t="shared" si="36"/>
        <v>0</v>
      </c>
      <c r="U72" s="40">
        <f t="shared" si="37"/>
        <v>0</v>
      </c>
      <c r="V72" s="40">
        <f t="shared" ca="1" si="38"/>
        <v>0</v>
      </c>
      <c r="W72" s="40">
        <f t="shared" ca="1" si="39"/>
        <v>0</v>
      </c>
      <c r="X72" s="40">
        <f t="shared" ca="1" si="40"/>
        <v>0</v>
      </c>
      <c r="Y72" s="40">
        <f t="shared" ca="1" si="41"/>
        <v>0</v>
      </c>
      <c r="Z72" s="40">
        <f t="shared" ca="1" si="42"/>
        <v>0</v>
      </c>
      <c r="AA72" s="40">
        <f t="shared" ca="1" si="43"/>
        <v>0</v>
      </c>
      <c r="AB72" s="40">
        <f t="shared" si="44"/>
        <v>0</v>
      </c>
      <c r="AC72" s="40">
        <f t="shared" si="45"/>
        <v>0</v>
      </c>
      <c r="AD72" s="40">
        <f t="shared" ca="1" si="46"/>
        <v>0</v>
      </c>
      <c r="AE72" s="40">
        <f t="shared" ca="1" si="47"/>
        <v>0</v>
      </c>
      <c r="AF72" s="40">
        <f t="shared" ca="1" si="48"/>
        <v>0</v>
      </c>
      <c r="AG72" s="40">
        <f t="shared" ca="1" si="49"/>
        <v>0</v>
      </c>
      <c r="AH72" s="40">
        <f t="shared" ca="1" si="50"/>
        <v>0</v>
      </c>
      <c r="AI72" s="40">
        <f t="shared" ca="1" si="51"/>
        <v>0</v>
      </c>
      <c r="AJ72" s="40">
        <f t="shared" ca="1" si="52"/>
        <v>0</v>
      </c>
      <c r="AK72" s="40">
        <f t="shared" ca="1" si="53"/>
        <v>0</v>
      </c>
    </row>
    <row r="73" spans="1:37" x14ac:dyDescent="0.3">
      <c r="A73" s="61"/>
      <c r="B73" s="61"/>
      <c r="C73" s="61"/>
      <c r="D73" s="61"/>
      <c r="E73" s="61"/>
      <c r="F73" s="61"/>
      <c r="G73" s="66"/>
      <c r="H73" s="61"/>
      <c r="I73" s="62"/>
      <c r="J73" s="64"/>
      <c r="K73" s="61"/>
      <c r="L73" s="61"/>
      <c r="M73" s="61"/>
      <c r="N73" s="44" t="str">
        <f t="shared" ca="1" si="34"/>
        <v/>
      </c>
      <c r="O73" s="70" t="str">
        <f t="shared" ca="1" si="35"/>
        <v/>
      </c>
      <c r="P73" s="43">
        <v>44378</v>
      </c>
      <c r="Q73" s="40">
        <v>0</v>
      </c>
      <c r="R73" s="40">
        <f t="shared" si="33"/>
        <v>0</v>
      </c>
      <c r="S73" s="40">
        <f t="shared" si="33"/>
        <v>0</v>
      </c>
      <c r="T73" s="40">
        <f t="shared" si="36"/>
        <v>0</v>
      </c>
      <c r="U73" s="40">
        <f t="shared" si="37"/>
        <v>0</v>
      </c>
      <c r="V73" s="40">
        <f t="shared" ca="1" si="38"/>
        <v>0</v>
      </c>
      <c r="W73" s="40">
        <f t="shared" ca="1" si="39"/>
        <v>0</v>
      </c>
      <c r="X73" s="40">
        <f t="shared" ca="1" si="40"/>
        <v>0</v>
      </c>
      <c r="Y73" s="40">
        <f t="shared" ca="1" si="41"/>
        <v>0</v>
      </c>
      <c r="Z73" s="40">
        <f t="shared" ca="1" si="42"/>
        <v>0</v>
      </c>
      <c r="AA73" s="40">
        <f t="shared" ca="1" si="43"/>
        <v>0</v>
      </c>
      <c r="AB73" s="40">
        <f t="shared" si="44"/>
        <v>0</v>
      </c>
      <c r="AC73" s="40">
        <f t="shared" si="45"/>
        <v>0</v>
      </c>
      <c r="AD73" s="40">
        <f t="shared" ca="1" si="46"/>
        <v>0</v>
      </c>
      <c r="AE73" s="40">
        <f t="shared" ca="1" si="47"/>
        <v>0</v>
      </c>
      <c r="AF73" s="40">
        <f t="shared" ca="1" si="48"/>
        <v>0</v>
      </c>
      <c r="AG73" s="40">
        <f t="shared" ca="1" si="49"/>
        <v>0</v>
      </c>
      <c r="AH73" s="40">
        <f t="shared" ca="1" si="50"/>
        <v>0</v>
      </c>
      <c r="AI73" s="40">
        <f t="shared" ca="1" si="51"/>
        <v>0</v>
      </c>
      <c r="AJ73" s="40">
        <f t="shared" ca="1" si="52"/>
        <v>0</v>
      </c>
      <c r="AK73" s="40">
        <f t="shared" ca="1" si="53"/>
        <v>0</v>
      </c>
    </row>
    <row r="74" spans="1:37" x14ac:dyDescent="0.3">
      <c r="A74" s="61"/>
      <c r="B74" s="61"/>
      <c r="C74" s="61"/>
      <c r="D74" s="61"/>
      <c r="E74" s="61"/>
      <c r="F74" s="61"/>
      <c r="G74" s="66"/>
      <c r="H74" s="61"/>
      <c r="I74" s="62"/>
      <c r="J74" s="64"/>
      <c r="K74" s="61"/>
      <c r="L74" s="61"/>
      <c r="M74" s="61"/>
      <c r="N74" s="44" t="str">
        <f t="shared" ca="1" si="34"/>
        <v/>
      </c>
      <c r="O74" s="70" t="str">
        <f t="shared" ca="1" si="35"/>
        <v/>
      </c>
      <c r="P74" s="43">
        <v>44378</v>
      </c>
      <c r="Q74" s="40">
        <v>0</v>
      </c>
      <c r="R74" s="40">
        <f t="shared" si="33"/>
        <v>0</v>
      </c>
      <c r="S74" s="40">
        <f t="shared" si="33"/>
        <v>0</v>
      </c>
      <c r="T74" s="40">
        <f t="shared" si="36"/>
        <v>0</v>
      </c>
      <c r="U74" s="40">
        <f t="shared" si="37"/>
        <v>0</v>
      </c>
      <c r="V74" s="40">
        <f t="shared" ca="1" si="38"/>
        <v>0</v>
      </c>
      <c r="W74" s="40">
        <f t="shared" ca="1" si="39"/>
        <v>0</v>
      </c>
      <c r="X74" s="40">
        <f t="shared" ca="1" si="40"/>
        <v>0</v>
      </c>
      <c r="Y74" s="40">
        <f t="shared" ca="1" si="41"/>
        <v>0</v>
      </c>
      <c r="Z74" s="40">
        <f t="shared" ca="1" si="42"/>
        <v>0</v>
      </c>
      <c r="AA74" s="40">
        <f t="shared" ca="1" si="43"/>
        <v>0</v>
      </c>
      <c r="AB74" s="40">
        <f t="shared" si="44"/>
        <v>0</v>
      </c>
      <c r="AC74" s="40">
        <f t="shared" si="45"/>
        <v>0</v>
      </c>
      <c r="AD74" s="40">
        <f t="shared" ca="1" si="46"/>
        <v>0</v>
      </c>
      <c r="AE74" s="40">
        <f t="shared" ca="1" si="47"/>
        <v>0</v>
      </c>
      <c r="AF74" s="40">
        <f t="shared" ca="1" si="48"/>
        <v>0</v>
      </c>
      <c r="AG74" s="40">
        <f t="shared" ca="1" si="49"/>
        <v>0</v>
      </c>
      <c r="AH74" s="40">
        <f t="shared" ca="1" si="50"/>
        <v>0</v>
      </c>
      <c r="AI74" s="40">
        <f t="shared" ca="1" si="51"/>
        <v>0</v>
      </c>
      <c r="AJ74" s="40">
        <f t="shared" ca="1" si="52"/>
        <v>0</v>
      </c>
      <c r="AK74" s="40">
        <f t="shared" ca="1" si="53"/>
        <v>0</v>
      </c>
    </row>
    <row r="75" spans="1:37" x14ac:dyDescent="0.3">
      <c r="A75" s="61"/>
      <c r="B75" s="61"/>
      <c r="C75" s="61"/>
      <c r="D75" s="61"/>
      <c r="E75" s="61"/>
      <c r="F75" s="61"/>
      <c r="G75" s="66"/>
      <c r="H75" s="61"/>
      <c r="I75" s="62"/>
      <c r="J75" s="64"/>
      <c r="K75" s="61"/>
      <c r="L75" s="61"/>
      <c r="M75" s="61"/>
      <c r="N75" s="44" t="str">
        <f t="shared" ca="1" si="34"/>
        <v/>
      </c>
      <c r="O75" s="70" t="str">
        <f t="shared" ca="1" si="35"/>
        <v/>
      </c>
      <c r="P75" s="43">
        <v>44378</v>
      </c>
      <c r="Q75" s="40">
        <v>0</v>
      </c>
      <c r="R75" s="40">
        <f t="shared" si="33"/>
        <v>0</v>
      </c>
      <c r="S75" s="40">
        <f t="shared" si="33"/>
        <v>0</v>
      </c>
      <c r="T75" s="40">
        <f t="shared" si="36"/>
        <v>0</v>
      </c>
      <c r="U75" s="40">
        <f t="shared" si="37"/>
        <v>0</v>
      </c>
      <c r="V75" s="40">
        <f t="shared" ca="1" si="38"/>
        <v>0</v>
      </c>
      <c r="W75" s="40">
        <f t="shared" ca="1" si="39"/>
        <v>0</v>
      </c>
      <c r="X75" s="40">
        <f t="shared" ca="1" si="40"/>
        <v>0</v>
      </c>
      <c r="Y75" s="40">
        <f t="shared" ca="1" si="41"/>
        <v>0</v>
      </c>
      <c r="Z75" s="40">
        <f t="shared" ca="1" si="42"/>
        <v>0</v>
      </c>
      <c r="AA75" s="40">
        <f t="shared" ca="1" si="43"/>
        <v>0</v>
      </c>
      <c r="AB75" s="40">
        <f t="shared" si="44"/>
        <v>0</v>
      </c>
      <c r="AC75" s="40">
        <f t="shared" si="45"/>
        <v>0</v>
      </c>
      <c r="AD75" s="40">
        <f t="shared" ca="1" si="46"/>
        <v>0</v>
      </c>
      <c r="AE75" s="40">
        <f t="shared" ca="1" si="47"/>
        <v>0</v>
      </c>
      <c r="AF75" s="40">
        <f t="shared" ca="1" si="48"/>
        <v>0</v>
      </c>
      <c r="AG75" s="40">
        <f t="shared" ca="1" si="49"/>
        <v>0</v>
      </c>
      <c r="AH75" s="40">
        <f t="shared" ca="1" si="50"/>
        <v>0</v>
      </c>
      <c r="AI75" s="40">
        <f t="shared" ca="1" si="51"/>
        <v>0</v>
      </c>
      <c r="AJ75" s="40">
        <f t="shared" ca="1" si="52"/>
        <v>0</v>
      </c>
      <c r="AK75" s="40">
        <f t="shared" ca="1" si="53"/>
        <v>0</v>
      </c>
    </row>
    <row r="76" spans="1:37" x14ac:dyDescent="0.3">
      <c r="A76" s="61"/>
      <c r="B76" s="61"/>
      <c r="C76" s="61"/>
      <c r="D76" s="61"/>
      <c r="E76" s="61"/>
      <c r="F76" s="61"/>
      <c r="G76" s="66"/>
      <c r="H76" s="61"/>
      <c r="I76" s="62"/>
      <c r="J76" s="64"/>
      <c r="K76" s="61"/>
      <c r="L76" s="61"/>
      <c r="M76" s="61"/>
      <c r="N76" s="44" t="str">
        <f t="shared" ca="1" si="34"/>
        <v/>
      </c>
      <c r="O76" s="70" t="str">
        <f t="shared" ca="1" si="35"/>
        <v/>
      </c>
      <c r="P76" s="43">
        <v>44378</v>
      </c>
      <c r="Q76" s="40">
        <v>0</v>
      </c>
      <c r="R76" s="40">
        <f t="shared" si="33"/>
        <v>0</v>
      </c>
      <c r="S76" s="40">
        <f t="shared" si="33"/>
        <v>0</v>
      </c>
      <c r="T76" s="40">
        <f t="shared" si="36"/>
        <v>0</v>
      </c>
      <c r="U76" s="40">
        <f t="shared" si="37"/>
        <v>0</v>
      </c>
      <c r="V76" s="40">
        <f t="shared" ca="1" si="38"/>
        <v>0</v>
      </c>
      <c r="W76" s="40">
        <f t="shared" ca="1" si="39"/>
        <v>0</v>
      </c>
      <c r="X76" s="40">
        <f t="shared" ca="1" si="40"/>
        <v>0</v>
      </c>
      <c r="Y76" s="40">
        <f t="shared" ca="1" si="41"/>
        <v>0</v>
      </c>
      <c r="Z76" s="40">
        <f t="shared" ca="1" si="42"/>
        <v>0</v>
      </c>
      <c r="AA76" s="40">
        <f t="shared" ca="1" si="43"/>
        <v>0</v>
      </c>
      <c r="AB76" s="40">
        <f t="shared" si="44"/>
        <v>0</v>
      </c>
      <c r="AC76" s="40">
        <f t="shared" si="45"/>
        <v>0</v>
      </c>
      <c r="AD76" s="40">
        <f t="shared" ca="1" si="46"/>
        <v>0</v>
      </c>
      <c r="AE76" s="40">
        <f t="shared" ca="1" si="47"/>
        <v>0</v>
      </c>
      <c r="AF76" s="40">
        <f t="shared" ca="1" si="48"/>
        <v>0</v>
      </c>
      <c r="AG76" s="40">
        <f t="shared" ca="1" si="49"/>
        <v>0</v>
      </c>
      <c r="AH76" s="40">
        <f t="shared" ca="1" si="50"/>
        <v>0</v>
      </c>
      <c r="AI76" s="40">
        <f t="shared" ca="1" si="51"/>
        <v>0</v>
      </c>
      <c r="AJ76" s="40">
        <f t="shared" ca="1" si="52"/>
        <v>0</v>
      </c>
      <c r="AK76" s="40">
        <f t="shared" ca="1" si="53"/>
        <v>0</v>
      </c>
    </row>
    <row r="77" spans="1:37" x14ac:dyDescent="0.3">
      <c r="A77" s="61"/>
      <c r="B77" s="61"/>
      <c r="C77" s="61"/>
      <c r="D77" s="61"/>
      <c r="E77" s="61"/>
      <c r="F77" s="61"/>
      <c r="G77" s="66"/>
      <c r="H77" s="61"/>
      <c r="I77" s="62"/>
      <c r="J77" s="64"/>
      <c r="K77" s="61"/>
      <c r="L77" s="61"/>
      <c r="M77" s="61"/>
      <c r="N77" s="44" t="str">
        <f t="shared" ca="1" si="34"/>
        <v/>
      </c>
      <c r="O77" s="70" t="str">
        <f t="shared" ca="1" si="35"/>
        <v/>
      </c>
      <c r="P77" s="43">
        <v>44378</v>
      </c>
      <c r="Q77" s="40">
        <v>0</v>
      </c>
      <c r="R77" s="40">
        <f t="shared" si="33"/>
        <v>0</v>
      </c>
      <c r="S77" s="40">
        <f t="shared" si="33"/>
        <v>0</v>
      </c>
      <c r="T77" s="40">
        <f t="shared" si="36"/>
        <v>0</v>
      </c>
      <c r="U77" s="40">
        <f t="shared" si="37"/>
        <v>0</v>
      </c>
      <c r="V77" s="40">
        <f t="shared" ca="1" si="38"/>
        <v>0</v>
      </c>
      <c r="W77" s="40">
        <f t="shared" ca="1" si="39"/>
        <v>0</v>
      </c>
      <c r="X77" s="40">
        <f t="shared" ca="1" si="40"/>
        <v>0</v>
      </c>
      <c r="Y77" s="40">
        <f t="shared" ca="1" si="41"/>
        <v>0</v>
      </c>
      <c r="Z77" s="40">
        <f t="shared" ca="1" si="42"/>
        <v>0</v>
      </c>
      <c r="AA77" s="40">
        <f t="shared" ca="1" si="43"/>
        <v>0</v>
      </c>
      <c r="AB77" s="40">
        <f t="shared" si="44"/>
        <v>0</v>
      </c>
      <c r="AC77" s="40">
        <f t="shared" si="45"/>
        <v>0</v>
      </c>
      <c r="AD77" s="40">
        <f t="shared" ca="1" si="46"/>
        <v>0</v>
      </c>
      <c r="AE77" s="40">
        <f t="shared" ca="1" si="47"/>
        <v>0</v>
      </c>
      <c r="AF77" s="40">
        <f t="shared" ca="1" si="48"/>
        <v>0</v>
      </c>
      <c r="AG77" s="40">
        <f t="shared" ca="1" si="49"/>
        <v>0</v>
      </c>
      <c r="AH77" s="40">
        <f t="shared" ca="1" si="50"/>
        <v>0</v>
      </c>
      <c r="AI77" s="40">
        <f t="shared" ca="1" si="51"/>
        <v>0</v>
      </c>
      <c r="AJ77" s="40">
        <f t="shared" ca="1" si="52"/>
        <v>0</v>
      </c>
      <c r="AK77" s="40">
        <f t="shared" ca="1" si="53"/>
        <v>0</v>
      </c>
    </row>
    <row r="78" spans="1:37" x14ac:dyDescent="0.3">
      <c r="A78" s="61"/>
      <c r="B78" s="61"/>
      <c r="C78" s="61"/>
      <c r="D78" s="61"/>
      <c r="E78" s="61"/>
      <c r="F78" s="61"/>
      <c r="G78" s="66"/>
      <c r="H78" s="61"/>
      <c r="I78" s="62"/>
      <c r="J78" s="64"/>
      <c r="K78" s="61"/>
      <c r="L78" s="61"/>
      <c r="M78" s="61"/>
      <c r="N78" s="44" t="str">
        <f t="shared" ca="1" si="34"/>
        <v/>
      </c>
      <c r="O78" s="70" t="str">
        <f t="shared" ca="1" si="35"/>
        <v/>
      </c>
      <c r="P78" s="43">
        <v>44378</v>
      </c>
      <c r="Q78" s="40">
        <v>0</v>
      </c>
      <c r="R78" s="40">
        <f t="shared" si="33"/>
        <v>0</v>
      </c>
      <c r="S78" s="40">
        <f t="shared" si="33"/>
        <v>0</v>
      </c>
      <c r="T78" s="40">
        <f t="shared" si="36"/>
        <v>0</v>
      </c>
      <c r="U78" s="40">
        <f t="shared" si="37"/>
        <v>0</v>
      </c>
      <c r="V78" s="40">
        <f t="shared" ca="1" si="38"/>
        <v>0</v>
      </c>
      <c r="W78" s="40">
        <f t="shared" ca="1" si="39"/>
        <v>0</v>
      </c>
      <c r="X78" s="40">
        <f t="shared" ca="1" si="40"/>
        <v>0</v>
      </c>
      <c r="Y78" s="40">
        <f t="shared" ca="1" si="41"/>
        <v>0</v>
      </c>
      <c r="Z78" s="40">
        <f t="shared" ca="1" si="42"/>
        <v>0</v>
      </c>
      <c r="AA78" s="40">
        <f t="shared" ca="1" si="43"/>
        <v>0</v>
      </c>
      <c r="AB78" s="40">
        <f t="shared" si="44"/>
        <v>0</v>
      </c>
      <c r="AC78" s="40">
        <f t="shared" si="45"/>
        <v>0</v>
      </c>
      <c r="AD78" s="40">
        <f t="shared" ca="1" si="46"/>
        <v>0</v>
      </c>
      <c r="AE78" s="40">
        <f t="shared" ca="1" si="47"/>
        <v>0</v>
      </c>
      <c r="AF78" s="40">
        <f t="shared" ca="1" si="48"/>
        <v>0</v>
      </c>
      <c r="AG78" s="40">
        <f t="shared" ca="1" si="49"/>
        <v>0</v>
      </c>
      <c r="AH78" s="40">
        <f t="shared" ca="1" si="50"/>
        <v>0</v>
      </c>
      <c r="AI78" s="40">
        <f t="shared" ca="1" si="51"/>
        <v>0</v>
      </c>
      <c r="AJ78" s="40">
        <f t="shared" ca="1" si="52"/>
        <v>0</v>
      </c>
      <c r="AK78" s="40">
        <f t="shared" ca="1" si="53"/>
        <v>0</v>
      </c>
    </row>
    <row r="79" spans="1:37" x14ac:dyDescent="0.3">
      <c r="A79" s="61"/>
      <c r="B79" s="61"/>
      <c r="C79" s="61"/>
      <c r="D79" s="61"/>
      <c r="E79" s="61"/>
      <c r="F79" s="61"/>
      <c r="G79" s="66"/>
      <c r="H79" s="61"/>
      <c r="I79" s="62"/>
      <c r="J79" s="64"/>
      <c r="K79" s="61"/>
      <c r="L79" s="61"/>
      <c r="M79" s="61"/>
      <c r="N79" s="44" t="str">
        <f t="shared" ca="1" si="34"/>
        <v/>
      </c>
      <c r="O79" s="70" t="str">
        <f t="shared" ca="1" si="35"/>
        <v/>
      </c>
      <c r="P79" s="43">
        <v>44378</v>
      </c>
      <c r="Q79" s="40">
        <v>0</v>
      </c>
      <c r="R79" s="40">
        <f t="shared" si="33"/>
        <v>0</v>
      </c>
      <c r="S79" s="40">
        <f t="shared" si="33"/>
        <v>0</v>
      </c>
      <c r="T79" s="40">
        <f t="shared" si="36"/>
        <v>0</v>
      </c>
      <c r="U79" s="40">
        <f t="shared" si="37"/>
        <v>0</v>
      </c>
      <c r="V79" s="40">
        <f t="shared" ca="1" si="38"/>
        <v>0</v>
      </c>
      <c r="W79" s="40">
        <f t="shared" ca="1" si="39"/>
        <v>0</v>
      </c>
      <c r="X79" s="40">
        <f t="shared" ca="1" si="40"/>
        <v>0</v>
      </c>
      <c r="Y79" s="40">
        <f t="shared" ca="1" si="41"/>
        <v>0</v>
      </c>
      <c r="Z79" s="40">
        <f t="shared" ca="1" si="42"/>
        <v>0</v>
      </c>
      <c r="AA79" s="40">
        <f t="shared" ca="1" si="43"/>
        <v>0</v>
      </c>
      <c r="AB79" s="40">
        <f t="shared" si="44"/>
        <v>0</v>
      </c>
      <c r="AC79" s="40">
        <f t="shared" si="45"/>
        <v>0</v>
      </c>
      <c r="AD79" s="40">
        <f t="shared" ca="1" si="46"/>
        <v>0</v>
      </c>
      <c r="AE79" s="40">
        <f t="shared" ca="1" si="47"/>
        <v>0</v>
      </c>
      <c r="AF79" s="40">
        <f t="shared" ca="1" si="48"/>
        <v>0</v>
      </c>
      <c r="AG79" s="40">
        <f t="shared" ca="1" si="49"/>
        <v>0</v>
      </c>
      <c r="AH79" s="40">
        <f t="shared" ca="1" si="50"/>
        <v>0</v>
      </c>
      <c r="AI79" s="40">
        <f t="shared" ca="1" si="51"/>
        <v>0</v>
      </c>
      <c r="AJ79" s="40">
        <f t="shared" ca="1" si="52"/>
        <v>0</v>
      </c>
      <c r="AK79" s="40">
        <f t="shared" ca="1" si="53"/>
        <v>0</v>
      </c>
    </row>
    <row r="80" spans="1:37" x14ac:dyDescent="0.3">
      <c r="A80" s="61"/>
      <c r="B80" s="61"/>
      <c r="C80" s="61"/>
      <c r="D80" s="61"/>
      <c r="E80" s="61"/>
      <c r="F80" s="61"/>
      <c r="G80" s="66"/>
      <c r="H80" s="61"/>
      <c r="I80" s="62"/>
      <c r="J80" s="64"/>
      <c r="K80" s="61"/>
      <c r="L80" s="61"/>
      <c r="M80" s="61"/>
      <c r="N80" s="44" t="str">
        <f t="shared" ca="1" si="34"/>
        <v/>
      </c>
      <c r="O80" s="70" t="str">
        <f t="shared" ca="1" si="35"/>
        <v/>
      </c>
      <c r="P80" s="43">
        <v>44378</v>
      </c>
      <c r="Q80" s="40">
        <v>0</v>
      </c>
      <c r="R80" s="40">
        <f t="shared" si="33"/>
        <v>0</v>
      </c>
      <c r="S80" s="40">
        <f t="shared" si="33"/>
        <v>0</v>
      </c>
      <c r="T80" s="40">
        <f t="shared" si="36"/>
        <v>0</v>
      </c>
      <c r="U80" s="40">
        <f t="shared" si="37"/>
        <v>0</v>
      </c>
      <c r="V80" s="40">
        <f t="shared" ca="1" si="38"/>
        <v>0</v>
      </c>
      <c r="W80" s="40">
        <f t="shared" ca="1" si="39"/>
        <v>0</v>
      </c>
      <c r="X80" s="40">
        <f t="shared" ca="1" si="40"/>
        <v>0</v>
      </c>
      <c r="Y80" s="40">
        <f t="shared" ca="1" si="41"/>
        <v>0</v>
      </c>
      <c r="Z80" s="40">
        <f t="shared" ca="1" si="42"/>
        <v>0</v>
      </c>
      <c r="AA80" s="40">
        <f t="shared" ca="1" si="43"/>
        <v>0</v>
      </c>
      <c r="AB80" s="40">
        <f t="shared" si="44"/>
        <v>0</v>
      </c>
      <c r="AC80" s="40">
        <f t="shared" si="45"/>
        <v>0</v>
      </c>
      <c r="AD80" s="40">
        <f t="shared" ca="1" si="46"/>
        <v>0</v>
      </c>
      <c r="AE80" s="40">
        <f t="shared" ca="1" si="47"/>
        <v>0</v>
      </c>
      <c r="AF80" s="40">
        <f t="shared" ca="1" si="48"/>
        <v>0</v>
      </c>
      <c r="AG80" s="40">
        <f t="shared" ca="1" si="49"/>
        <v>0</v>
      </c>
      <c r="AH80" s="40">
        <f t="shared" ca="1" si="50"/>
        <v>0</v>
      </c>
      <c r="AI80" s="40">
        <f t="shared" ca="1" si="51"/>
        <v>0</v>
      </c>
      <c r="AJ80" s="40">
        <f t="shared" ca="1" si="52"/>
        <v>0</v>
      </c>
      <c r="AK80" s="40">
        <f t="shared" ca="1" si="53"/>
        <v>0</v>
      </c>
    </row>
    <row r="81" spans="1:37" x14ac:dyDescent="0.3">
      <c r="A81" s="61"/>
      <c r="B81" s="61"/>
      <c r="C81" s="61"/>
      <c r="D81" s="61"/>
      <c r="E81" s="61"/>
      <c r="F81" s="61"/>
      <c r="G81" s="66"/>
      <c r="H81" s="61"/>
      <c r="I81" s="62"/>
      <c r="J81" s="64"/>
      <c r="K81" s="61"/>
      <c r="L81" s="61"/>
      <c r="M81" s="61"/>
      <c r="N81" s="44" t="str">
        <f t="shared" ca="1" si="34"/>
        <v/>
      </c>
      <c r="O81" s="70" t="str">
        <f t="shared" ca="1" si="35"/>
        <v/>
      </c>
      <c r="P81" s="43">
        <v>44378</v>
      </c>
      <c r="Q81" s="40">
        <v>0</v>
      </c>
      <c r="R81" s="40">
        <f t="shared" si="33"/>
        <v>0</v>
      </c>
      <c r="S81" s="40">
        <f t="shared" si="33"/>
        <v>0</v>
      </c>
      <c r="T81" s="40">
        <f t="shared" si="36"/>
        <v>0</v>
      </c>
      <c r="U81" s="40">
        <f t="shared" si="37"/>
        <v>0</v>
      </c>
      <c r="V81" s="40">
        <f t="shared" ca="1" si="38"/>
        <v>0</v>
      </c>
      <c r="W81" s="40">
        <f t="shared" ca="1" si="39"/>
        <v>0</v>
      </c>
      <c r="X81" s="40">
        <f t="shared" ca="1" si="40"/>
        <v>0</v>
      </c>
      <c r="Y81" s="40">
        <f t="shared" ca="1" si="41"/>
        <v>0</v>
      </c>
      <c r="Z81" s="40">
        <f t="shared" ca="1" si="42"/>
        <v>0</v>
      </c>
      <c r="AA81" s="40">
        <f t="shared" ca="1" si="43"/>
        <v>0</v>
      </c>
      <c r="AB81" s="40">
        <f t="shared" si="44"/>
        <v>0</v>
      </c>
      <c r="AC81" s="40">
        <f t="shared" si="45"/>
        <v>0</v>
      </c>
      <c r="AD81" s="40">
        <f t="shared" ca="1" si="46"/>
        <v>0</v>
      </c>
      <c r="AE81" s="40">
        <f t="shared" ca="1" si="47"/>
        <v>0</v>
      </c>
      <c r="AF81" s="40">
        <f t="shared" ca="1" si="48"/>
        <v>0</v>
      </c>
      <c r="AG81" s="40">
        <f t="shared" ca="1" si="49"/>
        <v>0</v>
      </c>
      <c r="AH81" s="40">
        <f t="shared" ca="1" si="50"/>
        <v>0</v>
      </c>
      <c r="AI81" s="40">
        <f t="shared" ca="1" si="51"/>
        <v>0</v>
      </c>
      <c r="AJ81" s="40">
        <f t="shared" ca="1" si="52"/>
        <v>0</v>
      </c>
      <c r="AK81" s="40">
        <f t="shared" ca="1" si="53"/>
        <v>0</v>
      </c>
    </row>
    <row r="82" spans="1:37" x14ac:dyDescent="0.3">
      <c r="A82" s="61"/>
      <c r="B82" s="61"/>
      <c r="C82" s="61"/>
      <c r="D82" s="61"/>
      <c r="E82" s="61"/>
      <c r="F82" s="61"/>
      <c r="G82" s="66"/>
      <c r="H82" s="61"/>
      <c r="I82" s="62"/>
      <c r="J82" s="64"/>
      <c r="K82" s="61"/>
      <c r="L82" s="61"/>
      <c r="M82" s="61"/>
      <c r="N82" s="44" t="str">
        <f t="shared" ca="1" si="34"/>
        <v/>
      </c>
      <c r="O82" s="70" t="str">
        <f t="shared" ca="1" si="35"/>
        <v/>
      </c>
      <c r="P82" s="43">
        <v>44378</v>
      </c>
      <c r="Q82" s="40">
        <v>0</v>
      </c>
      <c r="R82" s="40">
        <f t="shared" si="33"/>
        <v>0</v>
      </c>
      <c r="S82" s="40">
        <f t="shared" si="33"/>
        <v>0</v>
      </c>
      <c r="T82" s="40">
        <f t="shared" si="36"/>
        <v>0</v>
      </c>
      <c r="U82" s="40">
        <f t="shared" si="37"/>
        <v>0</v>
      </c>
      <c r="V82" s="40">
        <f t="shared" ca="1" si="38"/>
        <v>0</v>
      </c>
      <c r="W82" s="40">
        <f t="shared" ca="1" si="39"/>
        <v>0</v>
      </c>
      <c r="X82" s="40">
        <f t="shared" ca="1" si="40"/>
        <v>0</v>
      </c>
      <c r="Y82" s="40">
        <f t="shared" ca="1" si="41"/>
        <v>0</v>
      </c>
      <c r="Z82" s="40">
        <f t="shared" ca="1" si="42"/>
        <v>0</v>
      </c>
      <c r="AA82" s="40">
        <f t="shared" ca="1" si="43"/>
        <v>0</v>
      </c>
      <c r="AB82" s="40">
        <f t="shared" si="44"/>
        <v>0</v>
      </c>
      <c r="AC82" s="40">
        <f t="shared" si="45"/>
        <v>0</v>
      </c>
      <c r="AD82" s="40">
        <f t="shared" ca="1" si="46"/>
        <v>0</v>
      </c>
      <c r="AE82" s="40">
        <f t="shared" ca="1" si="47"/>
        <v>0</v>
      </c>
      <c r="AF82" s="40">
        <f t="shared" ca="1" si="48"/>
        <v>0</v>
      </c>
      <c r="AG82" s="40">
        <f t="shared" ca="1" si="49"/>
        <v>0</v>
      </c>
      <c r="AH82" s="40">
        <f t="shared" ca="1" si="50"/>
        <v>0</v>
      </c>
      <c r="AI82" s="40">
        <f t="shared" ca="1" si="51"/>
        <v>0</v>
      </c>
      <c r="AJ82" s="40">
        <f t="shared" ca="1" si="52"/>
        <v>0</v>
      </c>
      <c r="AK82" s="40">
        <f t="shared" ca="1" si="53"/>
        <v>0</v>
      </c>
    </row>
    <row r="83" spans="1:37" x14ac:dyDescent="0.3">
      <c r="A83" s="61"/>
      <c r="B83" s="61"/>
      <c r="C83" s="61"/>
      <c r="D83" s="61"/>
      <c r="E83" s="61"/>
      <c r="F83" s="61"/>
      <c r="G83" s="66"/>
      <c r="H83" s="61"/>
      <c r="I83" s="62"/>
      <c r="J83" s="64"/>
      <c r="K83" s="61"/>
      <c r="L83" s="61"/>
      <c r="M83" s="61"/>
      <c r="N83" s="44" t="str">
        <f t="shared" ca="1" si="34"/>
        <v/>
      </c>
      <c r="O83" s="70" t="str">
        <f t="shared" ca="1" si="35"/>
        <v/>
      </c>
      <c r="P83" s="43">
        <v>44378</v>
      </c>
      <c r="Q83" s="40">
        <v>0</v>
      </c>
      <c r="R83" s="40">
        <f t="shared" si="33"/>
        <v>0</v>
      </c>
      <c r="S83" s="40">
        <f t="shared" si="33"/>
        <v>0</v>
      </c>
      <c r="T83" s="40">
        <f t="shared" si="36"/>
        <v>0</v>
      </c>
      <c r="U83" s="40">
        <f t="shared" si="37"/>
        <v>0</v>
      </c>
      <c r="V83" s="40">
        <f t="shared" ca="1" si="38"/>
        <v>0</v>
      </c>
      <c r="W83" s="40">
        <f t="shared" ca="1" si="39"/>
        <v>0</v>
      </c>
      <c r="X83" s="40">
        <f t="shared" ca="1" si="40"/>
        <v>0</v>
      </c>
      <c r="Y83" s="40">
        <f t="shared" ca="1" si="41"/>
        <v>0</v>
      </c>
      <c r="Z83" s="40">
        <f t="shared" ca="1" si="42"/>
        <v>0</v>
      </c>
      <c r="AA83" s="40">
        <f t="shared" ca="1" si="43"/>
        <v>0</v>
      </c>
      <c r="AB83" s="40">
        <f t="shared" si="44"/>
        <v>0</v>
      </c>
      <c r="AC83" s="40">
        <f t="shared" si="45"/>
        <v>0</v>
      </c>
      <c r="AD83" s="40">
        <f t="shared" ca="1" si="46"/>
        <v>0</v>
      </c>
      <c r="AE83" s="40">
        <f t="shared" ca="1" si="47"/>
        <v>0</v>
      </c>
      <c r="AF83" s="40">
        <f t="shared" ca="1" si="48"/>
        <v>0</v>
      </c>
      <c r="AG83" s="40">
        <f t="shared" ca="1" si="49"/>
        <v>0</v>
      </c>
      <c r="AH83" s="40">
        <f t="shared" ca="1" si="50"/>
        <v>0</v>
      </c>
      <c r="AI83" s="40">
        <f t="shared" ca="1" si="51"/>
        <v>0</v>
      </c>
      <c r="AJ83" s="40">
        <f t="shared" ca="1" si="52"/>
        <v>0</v>
      </c>
      <c r="AK83" s="40">
        <f t="shared" ca="1" si="53"/>
        <v>0</v>
      </c>
    </row>
    <row r="84" spans="1:37" x14ac:dyDescent="0.3">
      <c r="A84" s="61"/>
      <c r="B84" s="61"/>
      <c r="C84" s="61"/>
      <c r="D84" s="61"/>
      <c r="E84" s="61"/>
      <c r="F84" s="61"/>
      <c r="G84" s="66"/>
      <c r="H84" s="61"/>
      <c r="I84" s="62"/>
      <c r="J84" s="64"/>
      <c r="K84" s="61"/>
      <c r="L84" s="61"/>
      <c r="M84" s="61"/>
      <c r="N84" s="44" t="str">
        <f t="shared" ca="1" si="34"/>
        <v/>
      </c>
      <c r="O84" s="70" t="str">
        <f t="shared" ca="1" si="35"/>
        <v/>
      </c>
      <c r="P84" s="43">
        <v>44378</v>
      </c>
      <c r="Q84" s="40">
        <v>0</v>
      </c>
      <c r="R84" s="40">
        <f t="shared" si="33"/>
        <v>0</v>
      </c>
      <c r="S84" s="40">
        <f t="shared" si="33"/>
        <v>0</v>
      </c>
      <c r="T84" s="40">
        <f t="shared" si="36"/>
        <v>0</v>
      </c>
      <c r="U84" s="40">
        <f t="shared" si="37"/>
        <v>0</v>
      </c>
      <c r="V84" s="40">
        <f t="shared" ca="1" si="38"/>
        <v>0</v>
      </c>
      <c r="W84" s="40">
        <f t="shared" ca="1" si="39"/>
        <v>0</v>
      </c>
      <c r="X84" s="40">
        <f t="shared" ca="1" si="40"/>
        <v>0</v>
      </c>
      <c r="Y84" s="40">
        <f t="shared" ca="1" si="41"/>
        <v>0</v>
      </c>
      <c r="Z84" s="40">
        <f t="shared" ca="1" si="42"/>
        <v>0</v>
      </c>
      <c r="AA84" s="40">
        <f t="shared" ca="1" si="43"/>
        <v>0</v>
      </c>
      <c r="AB84" s="40">
        <f t="shared" si="44"/>
        <v>0</v>
      </c>
      <c r="AC84" s="40">
        <f t="shared" si="45"/>
        <v>0</v>
      </c>
      <c r="AD84" s="40">
        <f t="shared" ca="1" si="46"/>
        <v>0</v>
      </c>
      <c r="AE84" s="40">
        <f t="shared" ca="1" si="47"/>
        <v>0</v>
      </c>
      <c r="AF84" s="40">
        <f t="shared" ca="1" si="48"/>
        <v>0</v>
      </c>
      <c r="AG84" s="40">
        <f t="shared" ca="1" si="49"/>
        <v>0</v>
      </c>
      <c r="AH84" s="40">
        <f t="shared" ca="1" si="50"/>
        <v>0</v>
      </c>
      <c r="AI84" s="40">
        <f t="shared" ca="1" si="51"/>
        <v>0</v>
      </c>
      <c r="AJ84" s="40">
        <f t="shared" ca="1" si="52"/>
        <v>0</v>
      </c>
      <c r="AK84" s="40">
        <f t="shared" ca="1" si="53"/>
        <v>0</v>
      </c>
    </row>
    <row r="85" spans="1:37" x14ac:dyDescent="0.3">
      <c r="A85" s="61"/>
      <c r="B85" s="61"/>
      <c r="C85" s="61"/>
      <c r="D85" s="61"/>
      <c r="E85" s="61"/>
      <c r="F85" s="61"/>
      <c r="G85" s="66"/>
      <c r="H85" s="61"/>
      <c r="I85" s="62"/>
      <c r="J85" s="64"/>
      <c r="K85" s="61"/>
      <c r="L85" s="61"/>
      <c r="M85" s="61"/>
      <c r="N85" s="44" t="str">
        <f t="shared" ca="1" si="34"/>
        <v/>
      </c>
      <c r="O85" s="70" t="str">
        <f t="shared" ca="1" si="35"/>
        <v/>
      </c>
      <c r="P85" s="43">
        <v>44378</v>
      </c>
      <c r="Q85" s="40">
        <v>0</v>
      </c>
      <c r="R85" s="40">
        <f t="shared" si="33"/>
        <v>0</v>
      </c>
      <c r="S85" s="40">
        <f t="shared" si="33"/>
        <v>0</v>
      </c>
      <c r="T85" s="40">
        <f t="shared" si="36"/>
        <v>0</v>
      </c>
      <c r="U85" s="40">
        <f t="shared" si="37"/>
        <v>0</v>
      </c>
      <c r="V85" s="40">
        <f t="shared" ca="1" si="38"/>
        <v>0</v>
      </c>
      <c r="W85" s="40">
        <f t="shared" ca="1" si="39"/>
        <v>0</v>
      </c>
      <c r="X85" s="40">
        <f t="shared" ca="1" si="40"/>
        <v>0</v>
      </c>
      <c r="Y85" s="40">
        <f t="shared" ca="1" si="41"/>
        <v>0</v>
      </c>
      <c r="Z85" s="40">
        <f t="shared" ca="1" si="42"/>
        <v>0</v>
      </c>
      <c r="AA85" s="40">
        <f t="shared" ca="1" si="43"/>
        <v>0</v>
      </c>
      <c r="AB85" s="40">
        <f t="shared" si="44"/>
        <v>0</v>
      </c>
      <c r="AC85" s="40">
        <f t="shared" si="45"/>
        <v>0</v>
      </c>
      <c r="AD85" s="40">
        <f t="shared" ca="1" si="46"/>
        <v>0</v>
      </c>
      <c r="AE85" s="40">
        <f t="shared" ca="1" si="47"/>
        <v>0</v>
      </c>
      <c r="AF85" s="40">
        <f t="shared" ca="1" si="48"/>
        <v>0</v>
      </c>
      <c r="AG85" s="40">
        <f t="shared" ca="1" si="49"/>
        <v>0</v>
      </c>
      <c r="AH85" s="40">
        <f t="shared" ca="1" si="50"/>
        <v>0</v>
      </c>
      <c r="AI85" s="40">
        <f t="shared" ca="1" si="51"/>
        <v>0</v>
      </c>
      <c r="AJ85" s="40">
        <f t="shared" ca="1" si="52"/>
        <v>0</v>
      </c>
      <c r="AK85" s="40">
        <f t="shared" ca="1" si="53"/>
        <v>0</v>
      </c>
    </row>
    <row r="86" spans="1:37" x14ac:dyDescent="0.3">
      <c r="A86" s="61"/>
      <c r="B86" s="61"/>
      <c r="C86" s="61"/>
      <c r="D86" s="61"/>
      <c r="E86" s="61"/>
      <c r="F86" s="61"/>
      <c r="G86" s="66"/>
      <c r="H86" s="61"/>
      <c r="I86" s="62"/>
      <c r="J86" s="64"/>
      <c r="K86" s="61"/>
      <c r="L86" s="61"/>
      <c r="M86" s="61"/>
      <c r="N86" s="44" t="str">
        <f t="shared" ca="1" si="34"/>
        <v/>
      </c>
      <c r="O86" s="70" t="str">
        <f t="shared" ca="1" si="35"/>
        <v/>
      </c>
      <c r="P86" s="43">
        <v>44378</v>
      </c>
      <c r="Q86" s="40">
        <v>0</v>
      </c>
      <c r="R86" s="40">
        <f t="shared" si="33"/>
        <v>0</v>
      </c>
      <c r="S86" s="40">
        <f t="shared" si="33"/>
        <v>0</v>
      </c>
      <c r="T86" s="40">
        <f t="shared" si="36"/>
        <v>0</v>
      </c>
      <c r="U86" s="40">
        <f t="shared" si="37"/>
        <v>0</v>
      </c>
      <c r="V86" s="40">
        <f t="shared" ca="1" si="38"/>
        <v>0</v>
      </c>
      <c r="W86" s="40">
        <f t="shared" ca="1" si="39"/>
        <v>0</v>
      </c>
      <c r="X86" s="40">
        <f t="shared" ca="1" si="40"/>
        <v>0</v>
      </c>
      <c r="Y86" s="40">
        <f t="shared" ca="1" si="41"/>
        <v>0</v>
      </c>
      <c r="Z86" s="40">
        <f t="shared" ca="1" si="42"/>
        <v>0</v>
      </c>
      <c r="AA86" s="40">
        <f t="shared" ca="1" si="43"/>
        <v>0</v>
      </c>
      <c r="AB86" s="40">
        <f t="shared" si="44"/>
        <v>0</v>
      </c>
      <c r="AC86" s="40">
        <f t="shared" si="45"/>
        <v>0</v>
      </c>
      <c r="AD86" s="40">
        <f t="shared" ca="1" si="46"/>
        <v>0</v>
      </c>
      <c r="AE86" s="40">
        <f t="shared" ca="1" si="47"/>
        <v>0</v>
      </c>
      <c r="AF86" s="40">
        <f t="shared" ca="1" si="48"/>
        <v>0</v>
      </c>
      <c r="AG86" s="40">
        <f t="shared" ca="1" si="49"/>
        <v>0</v>
      </c>
      <c r="AH86" s="40">
        <f t="shared" ca="1" si="50"/>
        <v>0</v>
      </c>
      <c r="AI86" s="40">
        <f t="shared" ca="1" si="51"/>
        <v>0</v>
      </c>
      <c r="AJ86" s="40">
        <f t="shared" ca="1" si="52"/>
        <v>0</v>
      </c>
      <c r="AK86" s="40">
        <f t="shared" ca="1" si="53"/>
        <v>0</v>
      </c>
    </row>
    <row r="87" spans="1:37" x14ac:dyDescent="0.3">
      <c r="A87" s="61"/>
      <c r="B87" s="61"/>
      <c r="C87" s="61"/>
      <c r="D87" s="61"/>
      <c r="E87" s="61"/>
      <c r="F87" s="61"/>
      <c r="G87" s="66"/>
      <c r="H87" s="61"/>
      <c r="I87" s="62"/>
      <c r="J87" s="64"/>
      <c r="K87" s="61"/>
      <c r="L87" s="61"/>
      <c r="M87" s="61"/>
      <c r="N87" s="44" t="str">
        <f t="shared" ca="1" si="34"/>
        <v/>
      </c>
      <c r="O87" s="70" t="str">
        <f t="shared" ca="1" si="35"/>
        <v/>
      </c>
      <c r="P87" s="43">
        <v>44378</v>
      </c>
      <c r="Q87" s="40">
        <v>0</v>
      </c>
      <c r="R87" s="40">
        <f t="shared" si="33"/>
        <v>0</v>
      </c>
      <c r="S87" s="40">
        <f t="shared" si="33"/>
        <v>0</v>
      </c>
      <c r="T87" s="40">
        <f t="shared" si="36"/>
        <v>0</v>
      </c>
      <c r="U87" s="40">
        <f t="shared" si="37"/>
        <v>0</v>
      </c>
      <c r="V87" s="40">
        <f t="shared" ca="1" si="38"/>
        <v>0</v>
      </c>
      <c r="W87" s="40">
        <f t="shared" ca="1" si="39"/>
        <v>0</v>
      </c>
      <c r="X87" s="40">
        <f t="shared" ca="1" si="40"/>
        <v>0</v>
      </c>
      <c r="Y87" s="40">
        <f t="shared" ca="1" si="41"/>
        <v>0</v>
      </c>
      <c r="Z87" s="40">
        <f t="shared" ca="1" si="42"/>
        <v>0</v>
      </c>
      <c r="AA87" s="40">
        <f t="shared" ca="1" si="43"/>
        <v>0</v>
      </c>
      <c r="AB87" s="40">
        <f t="shared" si="44"/>
        <v>0</v>
      </c>
      <c r="AC87" s="40">
        <f t="shared" si="45"/>
        <v>0</v>
      </c>
      <c r="AD87" s="40">
        <f t="shared" ca="1" si="46"/>
        <v>0</v>
      </c>
      <c r="AE87" s="40">
        <f t="shared" ca="1" si="47"/>
        <v>0</v>
      </c>
      <c r="AF87" s="40">
        <f t="shared" ca="1" si="48"/>
        <v>0</v>
      </c>
      <c r="AG87" s="40">
        <f t="shared" ca="1" si="49"/>
        <v>0</v>
      </c>
      <c r="AH87" s="40">
        <f t="shared" ca="1" si="50"/>
        <v>0</v>
      </c>
      <c r="AI87" s="40">
        <f t="shared" ca="1" si="51"/>
        <v>0</v>
      </c>
      <c r="AJ87" s="40">
        <f t="shared" ca="1" si="52"/>
        <v>0</v>
      </c>
      <c r="AK87" s="40">
        <f t="shared" ca="1" si="53"/>
        <v>0</v>
      </c>
    </row>
    <row r="88" spans="1:37" x14ac:dyDescent="0.3">
      <c r="A88" s="61"/>
      <c r="B88" s="61"/>
      <c r="C88" s="61"/>
      <c r="D88" s="61"/>
      <c r="E88" s="61"/>
      <c r="F88" s="61"/>
      <c r="G88" s="66"/>
      <c r="H88" s="61"/>
      <c r="I88" s="62"/>
      <c r="J88" s="64"/>
      <c r="K88" s="61"/>
      <c r="L88" s="61"/>
      <c r="M88" s="61"/>
      <c r="N88" s="44" t="str">
        <f t="shared" ca="1" si="34"/>
        <v/>
      </c>
      <c r="O88" s="70" t="str">
        <f t="shared" ca="1" si="35"/>
        <v/>
      </c>
      <c r="P88" s="43">
        <v>44378</v>
      </c>
      <c r="Q88" s="40">
        <v>0</v>
      </c>
      <c r="R88" s="40">
        <f t="shared" si="33"/>
        <v>0</v>
      </c>
      <c r="S88" s="40">
        <f t="shared" si="33"/>
        <v>0</v>
      </c>
      <c r="T88" s="40">
        <f t="shared" si="36"/>
        <v>0</v>
      </c>
      <c r="U88" s="40">
        <f t="shared" si="37"/>
        <v>0</v>
      </c>
      <c r="V88" s="40">
        <f t="shared" ca="1" si="38"/>
        <v>0</v>
      </c>
      <c r="W88" s="40">
        <f t="shared" ca="1" si="39"/>
        <v>0</v>
      </c>
      <c r="X88" s="40">
        <f t="shared" ca="1" si="40"/>
        <v>0</v>
      </c>
      <c r="Y88" s="40">
        <f t="shared" ca="1" si="41"/>
        <v>0</v>
      </c>
      <c r="Z88" s="40">
        <f t="shared" ca="1" si="42"/>
        <v>0</v>
      </c>
      <c r="AA88" s="40">
        <f t="shared" ca="1" si="43"/>
        <v>0</v>
      </c>
      <c r="AB88" s="40">
        <f t="shared" si="44"/>
        <v>0</v>
      </c>
      <c r="AC88" s="40">
        <f t="shared" si="45"/>
        <v>0</v>
      </c>
      <c r="AD88" s="40">
        <f t="shared" ca="1" si="46"/>
        <v>0</v>
      </c>
      <c r="AE88" s="40">
        <f t="shared" ca="1" si="47"/>
        <v>0</v>
      </c>
      <c r="AF88" s="40">
        <f t="shared" ca="1" si="48"/>
        <v>0</v>
      </c>
      <c r="AG88" s="40">
        <f t="shared" ca="1" si="49"/>
        <v>0</v>
      </c>
      <c r="AH88" s="40">
        <f t="shared" ca="1" si="50"/>
        <v>0</v>
      </c>
      <c r="AI88" s="40">
        <f t="shared" ca="1" si="51"/>
        <v>0</v>
      </c>
      <c r="AJ88" s="40">
        <f t="shared" ca="1" si="52"/>
        <v>0</v>
      </c>
      <c r="AK88" s="40">
        <f t="shared" ca="1" si="53"/>
        <v>0</v>
      </c>
    </row>
    <row r="89" spans="1:37" x14ac:dyDescent="0.3">
      <c r="A89" s="61"/>
      <c r="B89" s="61"/>
      <c r="C89" s="61"/>
      <c r="D89" s="61"/>
      <c r="E89" s="61"/>
      <c r="F89" s="61"/>
      <c r="G89" s="66"/>
      <c r="H89" s="61"/>
      <c r="I89" s="62"/>
      <c r="J89" s="64"/>
      <c r="K89" s="61"/>
      <c r="L89" s="61"/>
      <c r="M89" s="61"/>
      <c r="N89" s="44" t="str">
        <f t="shared" ca="1" si="34"/>
        <v/>
      </c>
      <c r="O89" s="70" t="str">
        <f t="shared" ca="1" si="35"/>
        <v/>
      </c>
      <c r="P89" s="43">
        <v>44378</v>
      </c>
      <c r="Q89" s="40">
        <v>0</v>
      </c>
      <c r="R89" s="40">
        <f t="shared" si="33"/>
        <v>0</v>
      </c>
      <c r="S89" s="40">
        <f t="shared" si="33"/>
        <v>0</v>
      </c>
      <c r="T89" s="40">
        <f t="shared" si="36"/>
        <v>0</v>
      </c>
      <c r="U89" s="40">
        <f t="shared" si="37"/>
        <v>0</v>
      </c>
      <c r="V89" s="40">
        <f t="shared" ca="1" si="38"/>
        <v>0</v>
      </c>
      <c r="W89" s="40">
        <f t="shared" ca="1" si="39"/>
        <v>0</v>
      </c>
      <c r="X89" s="40">
        <f t="shared" ca="1" si="40"/>
        <v>0</v>
      </c>
      <c r="Y89" s="40">
        <f t="shared" ca="1" si="41"/>
        <v>0</v>
      </c>
      <c r="Z89" s="40">
        <f t="shared" ca="1" si="42"/>
        <v>0</v>
      </c>
      <c r="AA89" s="40">
        <f t="shared" ca="1" si="43"/>
        <v>0</v>
      </c>
      <c r="AB89" s="40">
        <f t="shared" si="44"/>
        <v>0</v>
      </c>
      <c r="AC89" s="40">
        <f t="shared" si="45"/>
        <v>0</v>
      </c>
      <c r="AD89" s="40">
        <f t="shared" ca="1" si="46"/>
        <v>0</v>
      </c>
      <c r="AE89" s="40">
        <f t="shared" ca="1" si="47"/>
        <v>0</v>
      </c>
      <c r="AF89" s="40">
        <f t="shared" ca="1" si="48"/>
        <v>0</v>
      </c>
      <c r="AG89" s="40">
        <f t="shared" ca="1" si="49"/>
        <v>0</v>
      </c>
      <c r="AH89" s="40">
        <f t="shared" ca="1" si="50"/>
        <v>0</v>
      </c>
      <c r="AI89" s="40">
        <f t="shared" ca="1" si="51"/>
        <v>0</v>
      </c>
      <c r="AJ89" s="40">
        <f t="shared" ca="1" si="52"/>
        <v>0</v>
      </c>
      <c r="AK89" s="40">
        <f t="shared" ca="1" si="53"/>
        <v>0</v>
      </c>
    </row>
    <row r="90" spans="1:37" x14ac:dyDescent="0.3">
      <c r="A90" s="61"/>
      <c r="B90" s="61"/>
      <c r="C90" s="61"/>
      <c r="D90" s="61"/>
      <c r="E90" s="61"/>
      <c r="F90" s="61"/>
      <c r="G90" s="66"/>
      <c r="H90" s="61"/>
      <c r="I90" s="62"/>
      <c r="J90" s="64"/>
      <c r="K90" s="61"/>
      <c r="L90" s="61"/>
      <c r="M90" s="61"/>
      <c r="N90" s="44" t="str">
        <f t="shared" ca="1" si="34"/>
        <v/>
      </c>
      <c r="O90" s="70" t="str">
        <f t="shared" ca="1" si="35"/>
        <v/>
      </c>
      <c r="P90" s="43">
        <v>44378</v>
      </c>
      <c r="Q90" s="40">
        <v>0</v>
      </c>
      <c r="R90" s="40">
        <f t="shared" si="33"/>
        <v>0</v>
      </c>
      <c r="S90" s="40">
        <f t="shared" si="33"/>
        <v>0</v>
      </c>
      <c r="T90" s="40">
        <f t="shared" si="36"/>
        <v>0</v>
      </c>
      <c r="U90" s="40">
        <f t="shared" si="37"/>
        <v>0</v>
      </c>
      <c r="V90" s="40">
        <f t="shared" ca="1" si="38"/>
        <v>0</v>
      </c>
      <c r="W90" s="40">
        <f t="shared" ca="1" si="39"/>
        <v>0</v>
      </c>
      <c r="X90" s="40">
        <f t="shared" ca="1" si="40"/>
        <v>0</v>
      </c>
      <c r="Y90" s="40">
        <f t="shared" ca="1" si="41"/>
        <v>0</v>
      </c>
      <c r="Z90" s="40">
        <f t="shared" ca="1" si="42"/>
        <v>0</v>
      </c>
      <c r="AA90" s="40">
        <f t="shared" ca="1" si="43"/>
        <v>0</v>
      </c>
      <c r="AB90" s="40">
        <f t="shared" si="44"/>
        <v>0</v>
      </c>
      <c r="AC90" s="40">
        <f t="shared" si="45"/>
        <v>0</v>
      </c>
      <c r="AD90" s="40">
        <f t="shared" ca="1" si="46"/>
        <v>0</v>
      </c>
      <c r="AE90" s="40">
        <f t="shared" ca="1" si="47"/>
        <v>0</v>
      </c>
      <c r="AF90" s="40">
        <f t="shared" ca="1" si="48"/>
        <v>0</v>
      </c>
      <c r="AG90" s="40">
        <f t="shared" ca="1" si="49"/>
        <v>0</v>
      </c>
      <c r="AH90" s="40">
        <f t="shared" ca="1" si="50"/>
        <v>0</v>
      </c>
      <c r="AI90" s="40">
        <f t="shared" ca="1" si="51"/>
        <v>0</v>
      </c>
      <c r="AJ90" s="40">
        <f t="shared" ca="1" si="52"/>
        <v>0</v>
      </c>
      <c r="AK90" s="40">
        <f t="shared" ca="1" si="53"/>
        <v>0</v>
      </c>
    </row>
    <row r="91" spans="1:37" x14ac:dyDescent="0.3">
      <c r="A91" s="61"/>
      <c r="B91" s="61"/>
      <c r="C91" s="61"/>
      <c r="D91" s="61"/>
      <c r="E91" s="61"/>
      <c r="F91" s="61"/>
      <c r="G91" s="66"/>
      <c r="H91" s="61"/>
      <c r="I91" s="62"/>
      <c r="J91" s="64"/>
      <c r="K91" s="61"/>
      <c r="L91" s="61"/>
      <c r="M91" s="61"/>
      <c r="N91" s="44" t="str">
        <f t="shared" ca="1" si="34"/>
        <v/>
      </c>
      <c r="O91" s="70" t="str">
        <f t="shared" ca="1" si="35"/>
        <v/>
      </c>
      <c r="P91" s="43">
        <v>44378</v>
      </c>
      <c r="Q91" s="40">
        <v>0</v>
      </c>
      <c r="R91" s="40">
        <f t="shared" si="33"/>
        <v>0</v>
      </c>
      <c r="S91" s="40">
        <f t="shared" si="33"/>
        <v>0</v>
      </c>
      <c r="T91" s="40">
        <f t="shared" si="36"/>
        <v>0</v>
      </c>
      <c r="U91" s="40">
        <f t="shared" si="37"/>
        <v>0</v>
      </c>
      <c r="V91" s="40">
        <f t="shared" ca="1" si="38"/>
        <v>0</v>
      </c>
      <c r="W91" s="40">
        <f t="shared" ca="1" si="39"/>
        <v>0</v>
      </c>
      <c r="X91" s="40">
        <f t="shared" ca="1" si="40"/>
        <v>0</v>
      </c>
      <c r="Y91" s="40">
        <f t="shared" ca="1" si="41"/>
        <v>0</v>
      </c>
      <c r="Z91" s="40">
        <f t="shared" ca="1" si="42"/>
        <v>0</v>
      </c>
      <c r="AA91" s="40">
        <f t="shared" ca="1" si="43"/>
        <v>0</v>
      </c>
      <c r="AB91" s="40">
        <f t="shared" si="44"/>
        <v>0</v>
      </c>
      <c r="AC91" s="40">
        <f t="shared" si="45"/>
        <v>0</v>
      </c>
      <c r="AD91" s="40">
        <f t="shared" ca="1" si="46"/>
        <v>0</v>
      </c>
      <c r="AE91" s="40">
        <f t="shared" ca="1" si="47"/>
        <v>0</v>
      </c>
      <c r="AF91" s="40">
        <f t="shared" ca="1" si="48"/>
        <v>0</v>
      </c>
      <c r="AG91" s="40">
        <f t="shared" ca="1" si="49"/>
        <v>0</v>
      </c>
      <c r="AH91" s="40">
        <f t="shared" ca="1" si="50"/>
        <v>0</v>
      </c>
      <c r="AI91" s="40">
        <f t="shared" ca="1" si="51"/>
        <v>0</v>
      </c>
      <c r="AJ91" s="40">
        <f t="shared" ca="1" si="52"/>
        <v>0</v>
      </c>
      <c r="AK91" s="40">
        <f t="shared" ca="1" si="53"/>
        <v>0</v>
      </c>
    </row>
    <row r="92" spans="1:37" x14ac:dyDescent="0.3">
      <c r="A92" s="61"/>
      <c r="B92" s="61"/>
      <c r="C92" s="61"/>
      <c r="D92" s="61"/>
      <c r="E92" s="61"/>
      <c r="F92" s="61"/>
      <c r="G92" s="66"/>
      <c r="H92" s="61"/>
      <c r="I92" s="62"/>
      <c r="J92" s="64"/>
      <c r="K92" s="61"/>
      <c r="L92" s="61"/>
      <c r="M92" s="61"/>
      <c r="N92" s="44" t="str">
        <f t="shared" ca="1" si="34"/>
        <v/>
      </c>
      <c r="O92" s="70" t="str">
        <f t="shared" ca="1" si="35"/>
        <v/>
      </c>
      <c r="P92" s="43">
        <v>44378</v>
      </c>
      <c r="Q92" s="40">
        <v>0</v>
      </c>
      <c r="R92" s="40">
        <f t="shared" si="33"/>
        <v>0</v>
      </c>
      <c r="S92" s="40">
        <f t="shared" si="33"/>
        <v>0</v>
      </c>
      <c r="T92" s="40">
        <f t="shared" si="36"/>
        <v>0</v>
      </c>
      <c r="U92" s="40">
        <f t="shared" si="37"/>
        <v>0</v>
      </c>
      <c r="V92" s="40">
        <f t="shared" ca="1" si="38"/>
        <v>0</v>
      </c>
      <c r="W92" s="40">
        <f t="shared" ca="1" si="39"/>
        <v>0</v>
      </c>
      <c r="X92" s="40">
        <f t="shared" ca="1" si="40"/>
        <v>0</v>
      </c>
      <c r="Y92" s="40">
        <f t="shared" ca="1" si="41"/>
        <v>0</v>
      </c>
      <c r="Z92" s="40">
        <f t="shared" ca="1" si="42"/>
        <v>0</v>
      </c>
      <c r="AA92" s="40">
        <f t="shared" ca="1" si="43"/>
        <v>0</v>
      </c>
      <c r="AB92" s="40">
        <f t="shared" si="44"/>
        <v>0</v>
      </c>
      <c r="AC92" s="40">
        <f t="shared" si="45"/>
        <v>0</v>
      </c>
      <c r="AD92" s="40">
        <f t="shared" ca="1" si="46"/>
        <v>0</v>
      </c>
      <c r="AE92" s="40">
        <f t="shared" ca="1" si="47"/>
        <v>0</v>
      </c>
      <c r="AF92" s="40">
        <f t="shared" ca="1" si="48"/>
        <v>0</v>
      </c>
      <c r="AG92" s="40">
        <f t="shared" ca="1" si="49"/>
        <v>0</v>
      </c>
      <c r="AH92" s="40">
        <f t="shared" ca="1" si="50"/>
        <v>0</v>
      </c>
      <c r="AI92" s="40">
        <f t="shared" ca="1" si="51"/>
        <v>0</v>
      </c>
      <c r="AJ92" s="40">
        <f t="shared" ca="1" si="52"/>
        <v>0</v>
      </c>
      <c r="AK92" s="40">
        <f t="shared" ca="1" si="53"/>
        <v>0</v>
      </c>
    </row>
    <row r="93" spans="1:37" x14ac:dyDescent="0.3">
      <c r="A93" s="61"/>
      <c r="B93" s="61"/>
      <c r="C93" s="61"/>
      <c r="D93" s="61"/>
      <c r="E93" s="61"/>
      <c r="F93" s="61"/>
      <c r="G93" s="66"/>
      <c r="H93" s="61"/>
      <c r="I93" s="62"/>
      <c r="J93" s="64"/>
      <c r="K93" s="61"/>
      <c r="L93" s="61"/>
      <c r="M93" s="61"/>
      <c r="N93" s="44" t="str">
        <f t="shared" ca="1" si="34"/>
        <v/>
      </c>
      <c r="O93" s="70" t="str">
        <f t="shared" ca="1" si="35"/>
        <v/>
      </c>
      <c r="P93" s="43">
        <v>44378</v>
      </c>
      <c r="Q93" s="40">
        <v>0</v>
      </c>
      <c r="R93" s="40">
        <f t="shared" si="33"/>
        <v>0</v>
      </c>
      <c r="S93" s="40">
        <f t="shared" si="33"/>
        <v>0</v>
      </c>
      <c r="T93" s="40">
        <f t="shared" si="36"/>
        <v>0</v>
      </c>
      <c r="U93" s="40">
        <f t="shared" si="37"/>
        <v>0</v>
      </c>
      <c r="V93" s="40">
        <f t="shared" ca="1" si="38"/>
        <v>0</v>
      </c>
      <c r="W93" s="40">
        <f t="shared" ca="1" si="39"/>
        <v>0</v>
      </c>
      <c r="X93" s="40">
        <f t="shared" ca="1" si="40"/>
        <v>0</v>
      </c>
      <c r="Y93" s="40">
        <f t="shared" ca="1" si="41"/>
        <v>0</v>
      </c>
      <c r="Z93" s="40">
        <f t="shared" ca="1" si="42"/>
        <v>0</v>
      </c>
      <c r="AA93" s="40">
        <f t="shared" ca="1" si="43"/>
        <v>0</v>
      </c>
      <c r="AB93" s="40">
        <f t="shared" si="44"/>
        <v>0</v>
      </c>
      <c r="AC93" s="40">
        <f t="shared" si="45"/>
        <v>0</v>
      </c>
      <c r="AD93" s="40">
        <f t="shared" ca="1" si="46"/>
        <v>0</v>
      </c>
      <c r="AE93" s="40">
        <f t="shared" ca="1" si="47"/>
        <v>0</v>
      </c>
      <c r="AF93" s="40">
        <f t="shared" ca="1" si="48"/>
        <v>0</v>
      </c>
      <c r="AG93" s="40">
        <f t="shared" ca="1" si="49"/>
        <v>0</v>
      </c>
      <c r="AH93" s="40">
        <f t="shared" ca="1" si="50"/>
        <v>0</v>
      </c>
      <c r="AI93" s="40">
        <f t="shared" ca="1" si="51"/>
        <v>0</v>
      </c>
      <c r="AJ93" s="40">
        <f t="shared" ca="1" si="52"/>
        <v>0</v>
      </c>
      <c r="AK93" s="40">
        <f t="shared" ca="1" si="53"/>
        <v>0</v>
      </c>
    </row>
    <row r="94" spans="1:37" x14ac:dyDescent="0.3">
      <c r="A94" s="61"/>
      <c r="B94" s="61"/>
      <c r="C94" s="61"/>
      <c r="D94" s="61"/>
      <c r="E94" s="61"/>
      <c r="F94" s="61"/>
      <c r="G94" s="66"/>
      <c r="H94" s="61"/>
      <c r="I94" s="62"/>
      <c r="J94" s="64"/>
      <c r="K94" s="61"/>
      <c r="L94" s="61"/>
      <c r="M94" s="61"/>
      <c r="N94" s="44" t="str">
        <f t="shared" ca="1" si="34"/>
        <v/>
      </c>
      <c r="O94" s="70" t="str">
        <f t="shared" ca="1" si="35"/>
        <v/>
      </c>
      <c r="P94" s="43">
        <v>44378</v>
      </c>
      <c r="Q94" s="40">
        <v>0</v>
      </c>
      <c r="R94" s="40">
        <f t="shared" si="33"/>
        <v>0</v>
      </c>
      <c r="S94" s="40">
        <f t="shared" si="33"/>
        <v>0</v>
      </c>
      <c r="T94" s="40">
        <f t="shared" si="36"/>
        <v>0</v>
      </c>
      <c r="U94" s="40">
        <f t="shared" si="37"/>
        <v>0</v>
      </c>
      <c r="V94" s="40">
        <f t="shared" ca="1" si="38"/>
        <v>0</v>
      </c>
      <c r="W94" s="40">
        <f t="shared" ca="1" si="39"/>
        <v>0</v>
      </c>
      <c r="X94" s="40">
        <f t="shared" ca="1" si="40"/>
        <v>0</v>
      </c>
      <c r="Y94" s="40">
        <f t="shared" ca="1" si="41"/>
        <v>0</v>
      </c>
      <c r="Z94" s="40">
        <f t="shared" ca="1" si="42"/>
        <v>0</v>
      </c>
      <c r="AA94" s="40">
        <f t="shared" ca="1" si="43"/>
        <v>0</v>
      </c>
      <c r="AB94" s="40">
        <f t="shared" si="44"/>
        <v>0</v>
      </c>
      <c r="AC94" s="40">
        <f t="shared" si="45"/>
        <v>0</v>
      </c>
      <c r="AD94" s="40">
        <f t="shared" ca="1" si="46"/>
        <v>0</v>
      </c>
      <c r="AE94" s="40">
        <f t="shared" ca="1" si="47"/>
        <v>0</v>
      </c>
      <c r="AF94" s="40">
        <f t="shared" ca="1" si="48"/>
        <v>0</v>
      </c>
      <c r="AG94" s="40">
        <f t="shared" ca="1" si="49"/>
        <v>0</v>
      </c>
      <c r="AH94" s="40">
        <f t="shared" ca="1" si="50"/>
        <v>0</v>
      </c>
      <c r="AI94" s="40">
        <f t="shared" ca="1" si="51"/>
        <v>0</v>
      </c>
      <c r="AJ94" s="40">
        <f t="shared" ca="1" si="52"/>
        <v>0</v>
      </c>
      <c r="AK94" s="40">
        <f t="shared" ca="1" si="53"/>
        <v>0</v>
      </c>
    </row>
    <row r="95" spans="1:37" x14ac:dyDescent="0.3">
      <c r="A95" s="61"/>
      <c r="B95" s="61"/>
      <c r="C95" s="61"/>
      <c r="D95" s="61"/>
      <c r="E95" s="61"/>
      <c r="F95" s="61"/>
      <c r="G95" s="66"/>
      <c r="H95" s="61"/>
      <c r="I95" s="62"/>
      <c r="J95" s="64"/>
      <c r="K95" s="61"/>
      <c r="L95" s="61"/>
      <c r="M95" s="61"/>
      <c r="N95" s="44" t="str">
        <f t="shared" ca="1" si="34"/>
        <v/>
      </c>
      <c r="O95" s="70" t="str">
        <f t="shared" ca="1" si="35"/>
        <v/>
      </c>
      <c r="P95" s="43">
        <v>44378</v>
      </c>
      <c r="Q95" s="40">
        <v>0</v>
      </c>
      <c r="R95" s="40">
        <f t="shared" si="33"/>
        <v>0</v>
      </c>
      <c r="S95" s="40">
        <f t="shared" si="33"/>
        <v>0</v>
      </c>
      <c r="T95" s="40">
        <f t="shared" si="36"/>
        <v>0</v>
      </c>
      <c r="U95" s="40">
        <f t="shared" si="37"/>
        <v>0</v>
      </c>
      <c r="V95" s="40">
        <f t="shared" ca="1" si="38"/>
        <v>0</v>
      </c>
      <c r="W95" s="40">
        <f t="shared" ca="1" si="39"/>
        <v>0</v>
      </c>
      <c r="X95" s="40">
        <f t="shared" ca="1" si="40"/>
        <v>0</v>
      </c>
      <c r="Y95" s="40">
        <f t="shared" ca="1" si="41"/>
        <v>0</v>
      </c>
      <c r="Z95" s="40">
        <f t="shared" ca="1" si="42"/>
        <v>0</v>
      </c>
      <c r="AA95" s="40">
        <f t="shared" ca="1" si="43"/>
        <v>0</v>
      </c>
      <c r="AB95" s="40">
        <f t="shared" si="44"/>
        <v>0</v>
      </c>
      <c r="AC95" s="40">
        <f t="shared" si="45"/>
        <v>0</v>
      </c>
      <c r="AD95" s="40">
        <f t="shared" ca="1" si="46"/>
        <v>0</v>
      </c>
      <c r="AE95" s="40">
        <f t="shared" ca="1" si="47"/>
        <v>0</v>
      </c>
      <c r="AF95" s="40">
        <f t="shared" ca="1" si="48"/>
        <v>0</v>
      </c>
      <c r="AG95" s="40">
        <f t="shared" ca="1" si="49"/>
        <v>0</v>
      </c>
      <c r="AH95" s="40">
        <f t="shared" ca="1" si="50"/>
        <v>0</v>
      </c>
      <c r="AI95" s="40">
        <f t="shared" ca="1" si="51"/>
        <v>0</v>
      </c>
      <c r="AJ95" s="40">
        <f t="shared" ca="1" si="52"/>
        <v>0</v>
      </c>
      <c r="AK95" s="40">
        <f t="shared" ca="1" si="53"/>
        <v>0</v>
      </c>
    </row>
    <row r="96" spans="1:37" x14ac:dyDescent="0.3">
      <c r="A96" s="61"/>
      <c r="B96" s="61"/>
      <c r="C96" s="61"/>
      <c r="D96" s="61"/>
      <c r="E96" s="61"/>
      <c r="F96" s="61"/>
      <c r="G96" s="66"/>
      <c r="H96" s="61"/>
      <c r="I96" s="62"/>
      <c r="J96" s="64"/>
      <c r="K96" s="61"/>
      <c r="L96" s="61"/>
      <c r="M96" s="61"/>
      <c r="N96" s="44" t="str">
        <f t="shared" ca="1" si="34"/>
        <v/>
      </c>
      <c r="O96" s="70" t="str">
        <f t="shared" ca="1" si="35"/>
        <v/>
      </c>
      <c r="P96" s="43">
        <v>44378</v>
      </c>
      <c r="Q96" s="40">
        <v>0</v>
      </c>
      <c r="R96" s="40">
        <f t="shared" si="33"/>
        <v>0</v>
      </c>
      <c r="S96" s="40">
        <f t="shared" si="33"/>
        <v>0</v>
      </c>
      <c r="T96" s="40">
        <f t="shared" si="36"/>
        <v>0</v>
      </c>
      <c r="U96" s="40">
        <f t="shared" si="37"/>
        <v>0</v>
      </c>
      <c r="V96" s="40">
        <f t="shared" ca="1" si="38"/>
        <v>0</v>
      </c>
      <c r="W96" s="40">
        <f t="shared" ca="1" si="39"/>
        <v>0</v>
      </c>
      <c r="X96" s="40">
        <f t="shared" ca="1" si="40"/>
        <v>0</v>
      </c>
      <c r="Y96" s="40">
        <f t="shared" ca="1" si="41"/>
        <v>0</v>
      </c>
      <c r="Z96" s="40">
        <f t="shared" ca="1" si="42"/>
        <v>0</v>
      </c>
      <c r="AA96" s="40">
        <f t="shared" ca="1" si="43"/>
        <v>0</v>
      </c>
      <c r="AB96" s="40">
        <f t="shared" si="44"/>
        <v>0</v>
      </c>
      <c r="AC96" s="40">
        <f t="shared" si="45"/>
        <v>0</v>
      </c>
      <c r="AD96" s="40">
        <f t="shared" ca="1" si="46"/>
        <v>0</v>
      </c>
      <c r="AE96" s="40">
        <f t="shared" ca="1" si="47"/>
        <v>0</v>
      </c>
      <c r="AF96" s="40">
        <f t="shared" ca="1" si="48"/>
        <v>0</v>
      </c>
      <c r="AG96" s="40">
        <f t="shared" ca="1" si="49"/>
        <v>0</v>
      </c>
      <c r="AH96" s="40">
        <f t="shared" ca="1" si="50"/>
        <v>0</v>
      </c>
      <c r="AI96" s="40">
        <f t="shared" ca="1" si="51"/>
        <v>0</v>
      </c>
      <c r="AJ96" s="40">
        <f t="shared" ca="1" si="52"/>
        <v>0</v>
      </c>
      <c r="AK96" s="40">
        <f t="shared" ca="1" si="53"/>
        <v>0</v>
      </c>
    </row>
    <row r="97" spans="1:37" x14ac:dyDescent="0.3">
      <c r="A97" s="61"/>
      <c r="B97" s="61"/>
      <c r="C97" s="61"/>
      <c r="D97" s="61"/>
      <c r="E97" s="61"/>
      <c r="F97" s="61"/>
      <c r="G97" s="66"/>
      <c r="H97" s="61"/>
      <c r="I97" s="62"/>
      <c r="J97" s="64"/>
      <c r="K97" s="61"/>
      <c r="L97" s="61"/>
      <c r="M97" s="61"/>
      <c r="N97" s="44" t="str">
        <f t="shared" ca="1" si="34"/>
        <v/>
      </c>
      <c r="O97" s="70" t="str">
        <f t="shared" ca="1" si="35"/>
        <v/>
      </c>
      <c r="P97" s="43">
        <v>44378</v>
      </c>
      <c r="Q97" s="40">
        <v>0</v>
      </c>
      <c r="R97" s="40">
        <f t="shared" si="33"/>
        <v>0</v>
      </c>
      <c r="S97" s="40">
        <f t="shared" si="33"/>
        <v>0</v>
      </c>
      <c r="T97" s="40">
        <f t="shared" si="36"/>
        <v>0</v>
      </c>
      <c r="U97" s="40">
        <f t="shared" si="37"/>
        <v>0</v>
      </c>
      <c r="V97" s="40">
        <f t="shared" ca="1" si="38"/>
        <v>0</v>
      </c>
      <c r="W97" s="40">
        <f t="shared" ca="1" si="39"/>
        <v>0</v>
      </c>
      <c r="X97" s="40">
        <f t="shared" ca="1" si="40"/>
        <v>0</v>
      </c>
      <c r="Y97" s="40">
        <f t="shared" ca="1" si="41"/>
        <v>0</v>
      </c>
      <c r="Z97" s="40">
        <f t="shared" ca="1" si="42"/>
        <v>0</v>
      </c>
      <c r="AA97" s="40">
        <f t="shared" ca="1" si="43"/>
        <v>0</v>
      </c>
      <c r="AB97" s="40">
        <f t="shared" si="44"/>
        <v>0</v>
      </c>
      <c r="AC97" s="40">
        <f t="shared" si="45"/>
        <v>0</v>
      </c>
      <c r="AD97" s="40">
        <f t="shared" ca="1" si="46"/>
        <v>0</v>
      </c>
      <c r="AE97" s="40">
        <f t="shared" ca="1" si="47"/>
        <v>0</v>
      </c>
      <c r="AF97" s="40">
        <f t="shared" ca="1" si="48"/>
        <v>0</v>
      </c>
      <c r="AG97" s="40">
        <f t="shared" ca="1" si="49"/>
        <v>0</v>
      </c>
      <c r="AH97" s="40">
        <f t="shared" ca="1" si="50"/>
        <v>0</v>
      </c>
      <c r="AI97" s="40">
        <f t="shared" ca="1" si="51"/>
        <v>0</v>
      </c>
      <c r="AJ97" s="40">
        <f t="shared" ca="1" si="52"/>
        <v>0</v>
      </c>
      <c r="AK97" s="40">
        <f t="shared" ca="1" si="53"/>
        <v>0</v>
      </c>
    </row>
    <row r="98" spans="1:37" x14ac:dyDescent="0.3">
      <c r="A98" s="61"/>
      <c r="B98" s="61"/>
      <c r="C98" s="61"/>
      <c r="D98" s="61"/>
      <c r="E98" s="61"/>
      <c r="F98" s="61"/>
      <c r="G98" s="66"/>
      <c r="H98" s="61"/>
      <c r="I98" s="62"/>
      <c r="J98" s="64"/>
      <c r="K98" s="61"/>
      <c r="L98" s="61"/>
      <c r="M98" s="61"/>
      <c r="N98" s="44" t="str">
        <f t="shared" ca="1" si="34"/>
        <v/>
      </c>
      <c r="O98" s="70" t="str">
        <f t="shared" ca="1" si="35"/>
        <v/>
      </c>
      <c r="P98" s="43">
        <v>44378</v>
      </c>
      <c r="Q98" s="40">
        <v>0</v>
      </c>
      <c r="R98" s="40">
        <f t="shared" si="33"/>
        <v>0</v>
      </c>
      <c r="S98" s="40">
        <f t="shared" si="33"/>
        <v>0</v>
      </c>
      <c r="T98" s="40">
        <f t="shared" si="36"/>
        <v>0</v>
      </c>
      <c r="U98" s="40">
        <f t="shared" si="37"/>
        <v>0</v>
      </c>
      <c r="V98" s="40">
        <f t="shared" ca="1" si="38"/>
        <v>0</v>
      </c>
      <c r="W98" s="40">
        <f t="shared" ca="1" si="39"/>
        <v>0</v>
      </c>
      <c r="X98" s="40">
        <f t="shared" ca="1" si="40"/>
        <v>0</v>
      </c>
      <c r="Y98" s="40">
        <f t="shared" ca="1" si="41"/>
        <v>0</v>
      </c>
      <c r="Z98" s="40">
        <f t="shared" ca="1" si="42"/>
        <v>0</v>
      </c>
      <c r="AA98" s="40">
        <f t="shared" ca="1" si="43"/>
        <v>0</v>
      </c>
      <c r="AB98" s="40">
        <f t="shared" si="44"/>
        <v>0</v>
      </c>
      <c r="AC98" s="40">
        <f t="shared" si="45"/>
        <v>0</v>
      </c>
      <c r="AD98" s="40">
        <f t="shared" ca="1" si="46"/>
        <v>0</v>
      </c>
      <c r="AE98" s="40">
        <f t="shared" ca="1" si="47"/>
        <v>0</v>
      </c>
      <c r="AF98" s="40">
        <f t="shared" ca="1" si="48"/>
        <v>0</v>
      </c>
      <c r="AG98" s="40">
        <f t="shared" ca="1" si="49"/>
        <v>0</v>
      </c>
      <c r="AH98" s="40">
        <f t="shared" ca="1" si="50"/>
        <v>0</v>
      </c>
      <c r="AI98" s="40">
        <f t="shared" ca="1" si="51"/>
        <v>0</v>
      </c>
      <c r="AJ98" s="40">
        <f t="shared" ca="1" si="52"/>
        <v>0</v>
      </c>
      <c r="AK98" s="40">
        <f t="shared" ca="1" si="53"/>
        <v>0</v>
      </c>
    </row>
    <row r="99" spans="1:37" x14ac:dyDescent="0.3">
      <c r="A99" s="61"/>
      <c r="B99" s="61"/>
      <c r="C99" s="61"/>
      <c r="D99" s="61"/>
      <c r="E99" s="61"/>
      <c r="F99" s="61"/>
      <c r="G99" s="66"/>
      <c r="H99" s="61"/>
      <c r="I99" s="62"/>
      <c r="J99" s="64"/>
      <c r="K99" s="61"/>
      <c r="L99" s="61"/>
      <c r="M99" s="61"/>
      <c r="N99" s="44" t="str">
        <f t="shared" ca="1" si="34"/>
        <v/>
      </c>
      <c r="O99" s="70" t="str">
        <f t="shared" ref="O99:O100" ca="1" si="54">IF(OR(A99="",B99="",C99="",D99="",E99="",F99="",G99="",H99="",N99="",K99="",L99=""),"",IF(K99="Single",IF(X99=1,45,IF(Y99=1,32,IF(Z99=1,10,IF(AA99=1,10,"ERROR")))),IF(OR(AND(AB99=1,D99=D98),AND(OR(AB98=1,AC98=1),D99=D98)),0,IF(AC99=1,52,68))))</f>
        <v/>
      </c>
      <c r="P99" s="43">
        <v>44378</v>
      </c>
      <c r="Q99" s="40">
        <v>0</v>
      </c>
      <c r="R99" s="40">
        <f t="shared" si="33"/>
        <v>0</v>
      </c>
      <c r="S99" s="40">
        <f t="shared" si="33"/>
        <v>0</v>
      </c>
      <c r="T99" s="40">
        <f t="shared" si="36"/>
        <v>0</v>
      </c>
      <c r="U99" s="40">
        <f t="shared" si="37"/>
        <v>0</v>
      </c>
      <c r="V99" s="40">
        <f t="shared" ca="1" si="38"/>
        <v>0</v>
      </c>
      <c r="W99" s="40">
        <f t="shared" ca="1" si="39"/>
        <v>0</v>
      </c>
      <c r="X99" s="40">
        <f t="shared" ca="1" si="40"/>
        <v>0</v>
      </c>
      <c r="Y99" s="40">
        <f t="shared" ca="1" si="41"/>
        <v>0</v>
      </c>
      <c r="Z99" s="40">
        <f t="shared" ca="1" si="42"/>
        <v>0</v>
      </c>
      <c r="AA99" s="40">
        <f t="shared" ca="1" si="43"/>
        <v>0</v>
      </c>
      <c r="AB99" s="40">
        <f t="shared" si="44"/>
        <v>0</v>
      </c>
      <c r="AC99" s="40">
        <f t="shared" si="45"/>
        <v>0</v>
      </c>
      <c r="AD99" s="40">
        <f t="shared" ca="1" si="46"/>
        <v>0</v>
      </c>
      <c r="AE99" s="40">
        <f t="shared" ca="1" si="47"/>
        <v>0</v>
      </c>
      <c r="AF99" s="40">
        <f t="shared" ca="1" si="48"/>
        <v>0</v>
      </c>
      <c r="AG99" s="40">
        <f t="shared" ca="1" si="49"/>
        <v>0</v>
      </c>
      <c r="AH99" s="40">
        <f t="shared" ca="1" si="50"/>
        <v>0</v>
      </c>
      <c r="AI99" s="40">
        <f t="shared" ca="1" si="51"/>
        <v>0</v>
      </c>
      <c r="AJ99" s="40">
        <f t="shared" ca="1" si="52"/>
        <v>0</v>
      </c>
      <c r="AK99" s="40">
        <f t="shared" ca="1" si="53"/>
        <v>0</v>
      </c>
    </row>
    <row r="100" spans="1:37" x14ac:dyDescent="0.3">
      <c r="A100" s="61"/>
      <c r="B100" s="61"/>
      <c r="C100" s="61"/>
      <c r="D100" s="61"/>
      <c r="E100" s="61"/>
      <c r="F100" s="61"/>
      <c r="G100" s="66"/>
      <c r="H100" s="61"/>
      <c r="I100" s="62"/>
      <c r="J100" s="64"/>
      <c r="K100" s="61"/>
      <c r="L100" s="61"/>
      <c r="M100" s="61"/>
      <c r="N100" s="44" t="str">
        <f t="shared" ca="1" si="34"/>
        <v/>
      </c>
      <c r="O100" s="70" t="str">
        <f t="shared" ca="1" si="54"/>
        <v/>
      </c>
      <c r="P100" s="43">
        <v>44378</v>
      </c>
      <c r="Q100" s="40">
        <v>0</v>
      </c>
      <c r="R100" s="40">
        <f t="shared" si="33"/>
        <v>0</v>
      </c>
      <c r="S100" s="40">
        <f t="shared" si="33"/>
        <v>0</v>
      </c>
      <c r="T100" s="40">
        <f t="shared" si="36"/>
        <v>0</v>
      </c>
      <c r="U100" s="40">
        <f t="shared" si="37"/>
        <v>0</v>
      </c>
      <c r="V100" s="40">
        <f t="shared" ca="1" si="38"/>
        <v>0</v>
      </c>
      <c r="W100" s="40">
        <f t="shared" ca="1" si="39"/>
        <v>0</v>
      </c>
      <c r="X100" s="40">
        <f t="shared" ca="1" si="40"/>
        <v>0</v>
      </c>
      <c r="Y100" s="40">
        <f t="shared" ca="1" si="41"/>
        <v>0</v>
      </c>
      <c r="Z100" s="40">
        <f t="shared" ca="1" si="42"/>
        <v>0</v>
      </c>
      <c r="AA100" s="40">
        <f t="shared" ca="1" si="43"/>
        <v>0</v>
      </c>
      <c r="AB100" s="40">
        <f t="shared" si="44"/>
        <v>0</v>
      </c>
      <c r="AC100" s="40">
        <f t="shared" si="45"/>
        <v>0</v>
      </c>
      <c r="AD100" s="40">
        <f t="shared" ca="1" si="46"/>
        <v>0</v>
      </c>
      <c r="AE100" s="40">
        <f t="shared" ca="1" si="47"/>
        <v>0</v>
      </c>
      <c r="AF100" s="40">
        <f t="shared" ca="1" si="48"/>
        <v>0</v>
      </c>
      <c r="AG100" s="40">
        <f t="shared" ca="1" si="49"/>
        <v>0</v>
      </c>
      <c r="AH100" s="40">
        <f t="shared" ca="1" si="50"/>
        <v>0</v>
      </c>
      <c r="AI100" s="40">
        <f t="shared" ca="1" si="51"/>
        <v>0</v>
      </c>
      <c r="AJ100" s="40">
        <f t="shared" ca="1" si="52"/>
        <v>0</v>
      </c>
      <c r="AK100" s="40">
        <f t="shared" ca="1" si="53"/>
        <v>0</v>
      </c>
    </row>
    <row r="101" spans="1:37" x14ac:dyDescent="0.3">
      <c r="A101" s="47"/>
      <c r="B101" s="47"/>
      <c r="C101" s="47"/>
      <c r="D101" s="47"/>
      <c r="E101" s="47"/>
      <c r="F101" s="47"/>
      <c r="G101" s="48"/>
      <c r="H101" s="47"/>
      <c r="I101" s="49"/>
      <c r="J101" s="47"/>
      <c r="K101" s="47"/>
      <c r="L101" s="36" t="s">
        <v>100</v>
      </c>
      <c r="M101" s="36"/>
      <c r="N101" s="47"/>
      <c r="O101" s="71">
        <f t="shared" ref="O101:AH101" ca="1" si="55">SUM(O3:O100)</f>
        <v>0</v>
      </c>
      <c r="R101" s="40">
        <f t="shared" si="55"/>
        <v>0</v>
      </c>
      <c r="S101" s="40">
        <f t="shared" si="55"/>
        <v>0</v>
      </c>
      <c r="T101" s="40">
        <f t="shared" si="55"/>
        <v>0</v>
      </c>
      <c r="U101" s="40">
        <f t="shared" si="55"/>
        <v>0</v>
      </c>
      <c r="V101" s="40">
        <f t="shared" ca="1" si="55"/>
        <v>0</v>
      </c>
      <c r="W101" s="40">
        <f t="shared" ca="1" si="55"/>
        <v>0</v>
      </c>
      <c r="X101" s="39">
        <f t="shared" ca="1" si="55"/>
        <v>0</v>
      </c>
      <c r="Y101" s="39">
        <f t="shared" ca="1" si="55"/>
        <v>0</v>
      </c>
      <c r="Z101" s="39">
        <f t="shared" ca="1" si="55"/>
        <v>0</v>
      </c>
      <c r="AA101" s="39">
        <f t="shared" ca="1" si="55"/>
        <v>0</v>
      </c>
      <c r="AB101" s="39">
        <f t="shared" si="55"/>
        <v>0</v>
      </c>
      <c r="AC101" s="39">
        <f t="shared" si="55"/>
        <v>0</v>
      </c>
      <c r="AD101" s="39">
        <f t="shared" ca="1" si="55"/>
        <v>0</v>
      </c>
      <c r="AE101" s="39">
        <f t="shared" ca="1" si="55"/>
        <v>0</v>
      </c>
      <c r="AF101" s="39">
        <f t="shared" ca="1" si="55"/>
        <v>0</v>
      </c>
      <c r="AG101" s="39">
        <f t="shared" ca="1" si="55"/>
        <v>0</v>
      </c>
      <c r="AH101" s="40">
        <f t="shared" ca="1" si="55"/>
        <v>0</v>
      </c>
      <c r="AI101" s="40">
        <f ca="1">SUM(AI3:AI100)</f>
        <v>0</v>
      </c>
      <c r="AJ101" s="40">
        <f ca="1">SUM(AJ3:AJ100)</f>
        <v>0</v>
      </c>
      <c r="AK101" s="40">
        <f ca="1">SUM(AK3:AK100)</f>
        <v>0</v>
      </c>
    </row>
  </sheetData>
  <sheetProtection sheet="1" objects="1" scenarios="1"/>
  <phoneticPr fontId="22" type="noConversion"/>
  <dataValidations count="5">
    <dataValidation type="list" allowBlank="1" showInputMessage="1" showErrorMessage="1" sqref="WVM983043:WVM983140 JA3:JA100 SW3:SW100 ACS3:ACS100 AMO3:AMO100 AWK3:AWK100 BGG3:BGG100 BQC3:BQC100 BZY3:BZY100 CJU3:CJU100 CTQ3:CTQ100 DDM3:DDM100 DNI3:DNI100 DXE3:DXE100 EHA3:EHA100 EQW3:EQW100 FAS3:FAS100 FKO3:FKO100 FUK3:FUK100 GEG3:GEG100 GOC3:GOC100 GXY3:GXY100 HHU3:HHU100 HRQ3:HRQ100 IBM3:IBM100 ILI3:ILI100 IVE3:IVE100 JFA3:JFA100 JOW3:JOW100 JYS3:JYS100 KIO3:KIO100 KSK3:KSK100 LCG3:LCG100 LMC3:LMC100 LVY3:LVY100 MFU3:MFU100 MPQ3:MPQ100 MZM3:MZM100 NJI3:NJI100 NTE3:NTE100 ODA3:ODA100 OMW3:OMW100 OWS3:OWS100 PGO3:PGO100 PQK3:PQK100 QAG3:QAG100 QKC3:QKC100 QTY3:QTY100 RDU3:RDU100 RNQ3:RNQ100 RXM3:RXM100 SHI3:SHI100 SRE3:SRE100 TBA3:TBA100 TKW3:TKW100 TUS3:TUS100 UEO3:UEO100 UOK3:UOK100 UYG3:UYG100 VIC3:VIC100 VRY3:VRY100 WBU3:WBU100 WLQ3:WLQ100 WVM3:WVM100 A65539:A65636 JA65539:JA65636 SW65539:SW65636 ACS65539:ACS65636 AMO65539:AMO65636 AWK65539:AWK65636 BGG65539:BGG65636 BQC65539:BQC65636 BZY65539:BZY65636 CJU65539:CJU65636 CTQ65539:CTQ65636 DDM65539:DDM65636 DNI65539:DNI65636 DXE65539:DXE65636 EHA65539:EHA65636 EQW65539:EQW65636 FAS65539:FAS65636 FKO65539:FKO65636 FUK65539:FUK65636 GEG65539:GEG65636 GOC65539:GOC65636 GXY65539:GXY65636 HHU65539:HHU65636 HRQ65539:HRQ65636 IBM65539:IBM65636 ILI65539:ILI65636 IVE65539:IVE65636 JFA65539:JFA65636 JOW65539:JOW65636 JYS65539:JYS65636 KIO65539:KIO65636 KSK65539:KSK65636 LCG65539:LCG65636 LMC65539:LMC65636 LVY65539:LVY65636 MFU65539:MFU65636 MPQ65539:MPQ65636 MZM65539:MZM65636 NJI65539:NJI65636 NTE65539:NTE65636 ODA65539:ODA65636 OMW65539:OMW65636 OWS65539:OWS65636 PGO65539:PGO65636 PQK65539:PQK65636 QAG65539:QAG65636 QKC65539:QKC65636 QTY65539:QTY65636 RDU65539:RDU65636 RNQ65539:RNQ65636 RXM65539:RXM65636 SHI65539:SHI65636 SRE65539:SRE65636 TBA65539:TBA65636 TKW65539:TKW65636 TUS65539:TUS65636 UEO65539:UEO65636 UOK65539:UOK65636 UYG65539:UYG65636 VIC65539:VIC65636 VRY65539:VRY65636 WBU65539:WBU65636 WLQ65539:WLQ65636 WVM65539:WVM65636 A131075:A131172 JA131075:JA131172 SW131075:SW131172 ACS131075:ACS131172 AMO131075:AMO131172 AWK131075:AWK131172 BGG131075:BGG131172 BQC131075:BQC131172 BZY131075:BZY131172 CJU131075:CJU131172 CTQ131075:CTQ131172 DDM131075:DDM131172 DNI131075:DNI131172 DXE131075:DXE131172 EHA131075:EHA131172 EQW131075:EQW131172 FAS131075:FAS131172 FKO131075:FKO131172 FUK131075:FUK131172 GEG131075:GEG131172 GOC131075:GOC131172 GXY131075:GXY131172 HHU131075:HHU131172 HRQ131075:HRQ131172 IBM131075:IBM131172 ILI131075:ILI131172 IVE131075:IVE131172 JFA131075:JFA131172 JOW131075:JOW131172 JYS131075:JYS131172 KIO131075:KIO131172 KSK131075:KSK131172 LCG131075:LCG131172 LMC131075:LMC131172 LVY131075:LVY131172 MFU131075:MFU131172 MPQ131075:MPQ131172 MZM131075:MZM131172 NJI131075:NJI131172 NTE131075:NTE131172 ODA131075:ODA131172 OMW131075:OMW131172 OWS131075:OWS131172 PGO131075:PGO131172 PQK131075:PQK131172 QAG131075:QAG131172 QKC131075:QKC131172 QTY131075:QTY131172 RDU131075:RDU131172 RNQ131075:RNQ131172 RXM131075:RXM131172 SHI131075:SHI131172 SRE131075:SRE131172 TBA131075:TBA131172 TKW131075:TKW131172 TUS131075:TUS131172 UEO131075:UEO131172 UOK131075:UOK131172 UYG131075:UYG131172 VIC131075:VIC131172 VRY131075:VRY131172 WBU131075:WBU131172 WLQ131075:WLQ131172 WVM131075:WVM131172 A196611:A196708 JA196611:JA196708 SW196611:SW196708 ACS196611:ACS196708 AMO196611:AMO196708 AWK196611:AWK196708 BGG196611:BGG196708 BQC196611:BQC196708 BZY196611:BZY196708 CJU196611:CJU196708 CTQ196611:CTQ196708 DDM196611:DDM196708 DNI196611:DNI196708 DXE196611:DXE196708 EHA196611:EHA196708 EQW196611:EQW196708 FAS196611:FAS196708 FKO196611:FKO196708 FUK196611:FUK196708 GEG196611:GEG196708 GOC196611:GOC196708 GXY196611:GXY196708 HHU196611:HHU196708 HRQ196611:HRQ196708 IBM196611:IBM196708 ILI196611:ILI196708 IVE196611:IVE196708 JFA196611:JFA196708 JOW196611:JOW196708 JYS196611:JYS196708 KIO196611:KIO196708 KSK196611:KSK196708 LCG196611:LCG196708 LMC196611:LMC196708 LVY196611:LVY196708 MFU196611:MFU196708 MPQ196611:MPQ196708 MZM196611:MZM196708 NJI196611:NJI196708 NTE196611:NTE196708 ODA196611:ODA196708 OMW196611:OMW196708 OWS196611:OWS196708 PGO196611:PGO196708 PQK196611:PQK196708 QAG196611:QAG196708 QKC196611:QKC196708 QTY196611:QTY196708 RDU196611:RDU196708 RNQ196611:RNQ196708 RXM196611:RXM196708 SHI196611:SHI196708 SRE196611:SRE196708 TBA196611:TBA196708 TKW196611:TKW196708 TUS196611:TUS196708 UEO196611:UEO196708 UOK196611:UOK196708 UYG196611:UYG196708 VIC196611:VIC196708 VRY196611:VRY196708 WBU196611:WBU196708 WLQ196611:WLQ196708 WVM196611:WVM196708 A262147:A262244 JA262147:JA262244 SW262147:SW262244 ACS262147:ACS262244 AMO262147:AMO262244 AWK262147:AWK262244 BGG262147:BGG262244 BQC262147:BQC262244 BZY262147:BZY262244 CJU262147:CJU262244 CTQ262147:CTQ262244 DDM262147:DDM262244 DNI262147:DNI262244 DXE262147:DXE262244 EHA262147:EHA262244 EQW262147:EQW262244 FAS262147:FAS262244 FKO262147:FKO262244 FUK262147:FUK262244 GEG262147:GEG262244 GOC262147:GOC262244 GXY262147:GXY262244 HHU262147:HHU262244 HRQ262147:HRQ262244 IBM262147:IBM262244 ILI262147:ILI262244 IVE262147:IVE262244 JFA262147:JFA262244 JOW262147:JOW262244 JYS262147:JYS262244 KIO262147:KIO262244 KSK262147:KSK262244 LCG262147:LCG262244 LMC262147:LMC262244 LVY262147:LVY262244 MFU262147:MFU262244 MPQ262147:MPQ262244 MZM262147:MZM262244 NJI262147:NJI262244 NTE262147:NTE262244 ODA262147:ODA262244 OMW262147:OMW262244 OWS262147:OWS262244 PGO262147:PGO262244 PQK262147:PQK262244 QAG262147:QAG262244 QKC262147:QKC262244 QTY262147:QTY262244 RDU262147:RDU262244 RNQ262147:RNQ262244 RXM262147:RXM262244 SHI262147:SHI262244 SRE262147:SRE262244 TBA262147:TBA262244 TKW262147:TKW262244 TUS262147:TUS262244 UEO262147:UEO262244 UOK262147:UOK262244 UYG262147:UYG262244 VIC262147:VIC262244 VRY262147:VRY262244 WBU262147:WBU262244 WLQ262147:WLQ262244 WVM262147:WVM262244 A327683:A327780 JA327683:JA327780 SW327683:SW327780 ACS327683:ACS327780 AMO327683:AMO327780 AWK327683:AWK327780 BGG327683:BGG327780 BQC327683:BQC327780 BZY327683:BZY327780 CJU327683:CJU327780 CTQ327683:CTQ327780 DDM327683:DDM327780 DNI327683:DNI327780 DXE327683:DXE327780 EHA327683:EHA327780 EQW327683:EQW327780 FAS327683:FAS327780 FKO327683:FKO327780 FUK327683:FUK327780 GEG327683:GEG327780 GOC327683:GOC327780 GXY327683:GXY327780 HHU327683:HHU327780 HRQ327683:HRQ327780 IBM327683:IBM327780 ILI327683:ILI327780 IVE327683:IVE327780 JFA327683:JFA327780 JOW327683:JOW327780 JYS327683:JYS327780 KIO327683:KIO327780 KSK327683:KSK327780 LCG327683:LCG327780 LMC327683:LMC327780 LVY327683:LVY327780 MFU327683:MFU327780 MPQ327683:MPQ327780 MZM327683:MZM327780 NJI327683:NJI327780 NTE327683:NTE327780 ODA327683:ODA327780 OMW327683:OMW327780 OWS327683:OWS327780 PGO327683:PGO327780 PQK327683:PQK327780 QAG327683:QAG327780 QKC327683:QKC327780 QTY327683:QTY327780 RDU327683:RDU327780 RNQ327683:RNQ327780 RXM327683:RXM327780 SHI327683:SHI327780 SRE327683:SRE327780 TBA327683:TBA327780 TKW327683:TKW327780 TUS327683:TUS327780 UEO327683:UEO327780 UOK327683:UOK327780 UYG327683:UYG327780 VIC327683:VIC327780 VRY327683:VRY327780 WBU327683:WBU327780 WLQ327683:WLQ327780 WVM327683:WVM327780 A393219:A393316 JA393219:JA393316 SW393219:SW393316 ACS393219:ACS393316 AMO393219:AMO393316 AWK393219:AWK393316 BGG393219:BGG393316 BQC393219:BQC393316 BZY393219:BZY393316 CJU393219:CJU393316 CTQ393219:CTQ393316 DDM393219:DDM393316 DNI393219:DNI393316 DXE393219:DXE393316 EHA393219:EHA393316 EQW393219:EQW393316 FAS393219:FAS393316 FKO393219:FKO393316 FUK393219:FUK393316 GEG393219:GEG393316 GOC393219:GOC393316 GXY393219:GXY393316 HHU393219:HHU393316 HRQ393219:HRQ393316 IBM393219:IBM393316 ILI393219:ILI393316 IVE393219:IVE393316 JFA393219:JFA393316 JOW393219:JOW393316 JYS393219:JYS393316 KIO393219:KIO393316 KSK393219:KSK393316 LCG393219:LCG393316 LMC393219:LMC393316 LVY393219:LVY393316 MFU393219:MFU393316 MPQ393219:MPQ393316 MZM393219:MZM393316 NJI393219:NJI393316 NTE393219:NTE393316 ODA393219:ODA393316 OMW393219:OMW393316 OWS393219:OWS393316 PGO393219:PGO393316 PQK393219:PQK393316 QAG393219:QAG393316 QKC393219:QKC393316 QTY393219:QTY393316 RDU393219:RDU393316 RNQ393219:RNQ393316 RXM393219:RXM393316 SHI393219:SHI393316 SRE393219:SRE393316 TBA393219:TBA393316 TKW393219:TKW393316 TUS393219:TUS393316 UEO393219:UEO393316 UOK393219:UOK393316 UYG393219:UYG393316 VIC393219:VIC393316 VRY393219:VRY393316 WBU393219:WBU393316 WLQ393219:WLQ393316 WVM393219:WVM393316 A458755:A458852 JA458755:JA458852 SW458755:SW458852 ACS458755:ACS458852 AMO458755:AMO458852 AWK458755:AWK458852 BGG458755:BGG458852 BQC458755:BQC458852 BZY458755:BZY458852 CJU458755:CJU458852 CTQ458755:CTQ458852 DDM458755:DDM458852 DNI458755:DNI458852 DXE458755:DXE458852 EHA458755:EHA458852 EQW458755:EQW458852 FAS458755:FAS458852 FKO458755:FKO458852 FUK458755:FUK458852 GEG458755:GEG458852 GOC458755:GOC458852 GXY458755:GXY458852 HHU458755:HHU458852 HRQ458755:HRQ458852 IBM458755:IBM458852 ILI458755:ILI458852 IVE458755:IVE458852 JFA458755:JFA458852 JOW458755:JOW458852 JYS458755:JYS458852 KIO458755:KIO458852 KSK458755:KSK458852 LCG458755:LCG458852 LMC458755:LMC458852 LVY458755:LVY458852 MFU458755:MFU458852 MPQ458755:MPQ458852 MZM458755:MZM458852 NJI458755:NJI458852 NTE458755:NTE458852 ODA458755:ODA458852 OMW458755:OMW458852 OWS458755:OWS458852 PGO458755:PGO458852 PQK458755:PQK458852 QAG458755:QAG458852 QKC458755:QKC458852 QTY458755:QTY458852 RDU458755:RDU458852 RNQ458755:RNQ458852 RXM458755:RXM458852 SHI458755:SHI458852 SRE458755:SRE458852 TBA458755:TBA458852 TKW458755:TKW458852 TUS458755:TUS458852 UEO458755:UEO458852 UOK458755:UOK458852 UYG458755:UYG458852 VIC458755:VIC458852 VRY458755:VRY458852 WBU458755:WBU458852 WLQ458755:WLQ458852 WVM458755:WVM458852 A524291:A524388 JA524291:JA524388 SW524291:SW524388 ACS524291:ACS524388 AMO524291:AMO524388 AWK524291:AWK524388 BGG524291:BGG524388 BQC524291:BQC524388 BZY524291:BZY524388 CJU524291:CJU524388 CTQ524291:CTQ524388 DDM524291:DDM524388 DNI524291:DNI524388 DXE524291:DXE524388 EHA524291:EHA524388 EQW524291:EQW524388 FAS524291:FAS524388 FKO524291:FKO524388 FUK524291:FUK524388 GEG524291:GEG524388 GOC524291:GOC524388 GXY524291:GXY524388 HHU524291:HHU524388 HRQ524291:HRQ524388 IBM524291:IBM524388 ILI524291:ILI524388 IVE524291:IVE524388 JFA524291:JFA524388 JOW524291:JOW524388 JYS524291:JYS524388 KIO524291:KIO524388 KSK524291:KSK524388 LCG524291:LCG524388 LMC524291:LMC524388 LVY524291:LVY524388 MFU524291:MFU524388 MPQ524291:MPQ524388 MZM524291:MZM524388 NJI524291:NJI524388 NTE524291:NTE524388 ODA524291:ODA524388 OMW524291:OMW524388 OWS524291:OWS524388 PGO524291:PGO524388 PQK524291:PQK524388 QAG524291:QAG524388 QKC524291:QKC524388 QTY524291:QTY524388 RDU524291:RDU524388 RNQ524291:RNQ524388 RXM524291:RXM524388 SHI524291:SHI524388 SRE524291:SRE524388 TBA524291:TBA524388 TKW524291:TKW524388 TUS524291:TUS524388 UEO524291:UEO524388 UOK524291:UOK524388 UYG524291:UYG524388 VIC524291:VIC524388 VRY524291:VRY524388 WBU524291:WBU524388 WLQ524291:WLQ524388 WVM524291:WVM524388 A589827:A589924 JA589827:JA589924 SW589827:SW589924 ACS589827:ACS589924 AMO589827:AMO589924 AWK589827:AWK589924 BGG589827:BGG589924 BQC589827:BQC589924 BZY589827:BZY589924 CJU589827:CJU589924 CTQ589827:CTQ589924 DDM589827:DDM589924 DNI589827:DNI589924 DXE589827:DXE589924 EHA589827:EHA589924 EQW589827:EQW589924 FAS589827:FAS589924 FKO589827:FKO589924 FUK589827:FUK589924 GEG589827:GEG589924 GOC589827:GOC589924 GXY589827:GXY589924 HHU589827:HHU589924 HRQ589827:HRQ589924 IBM589827:IBM589924 ILI589827:ILI589924 IVE589827:IVE589924 JFA589827:JFA589924 JOW589827:JOW589924 JYS589827:JYS589924 KIO589827:KIO589924 KSK589827:KSK589924 LCG589827:LCG589924 LMC589827:LMC589924 LVY589827:LVY589924 MFU589827:MFU589924 MPQ589827:MPQ589924 MZM589827:MZM589924 NJI589827:NJI589924 NTE589827:NTE589924 ODA589827:ODA589924 OMW589827:OMW589924 OWS589827:OWS589924 PGO589827:PGO589924 PQK589827:PQK589924 QAG589827:QAG589924 QKC589827:QKC589924 QTY589827:QTY589924 RDU589827:RDU589924 RNQ589827:RNQ589924 RXM589827:RXM589924 SHI589827:SHI589924 SRE589827:SRE589924 TBA589827:TBA589924 TKW589827:TKW589924 TUS589827:TUS589924 UEO589827:UEO589924 UOK589827:UOK589924 UYG589827:UYG589924 VIC589827:VIC589924 VRY589827:VRY589924 WBU589827:WBU589924 WLQ589827:WLQ589924 WVM589827:WVM589924 A655363:A655460 JA655363:JA655460 SW655363:SW655460 ACS655363:ACS655460 AMO655363:AMO655460 AWK655363:AWK655460 BGG655363:BGG655460 BQC655363:BQC655460 BZY655363:BZY655460 CJU655363:CJU655460 CTQ655363:CTQ655460 DDM655363:DDM655460 DNI655363:DNI655460 DXE655363:DXE655460 EHA655363:EHA655460 EQW655363:EQW655460 FAS655363:FAS655460 FKO655363:FKO655460 FUK655363:FUK655460 GEG655363:GEG655460 GOC655363:GOC655460 GXY655363:GXY655460 HHU655363:HHU655460 HRQ655363:HRQ655460 IBM655363:IBM655460 ILI655363:ILI655460 IVE655363:IVE655460 JFA655363:JFA655460 JOW655363:JOW655460 JYS655363:JYS655460 KIO655363:KIO655460 KSK655363:KSK655460 LCG655363:LCG655460 LMC655363:LMC655460 LVY655363:LVY655460 MFU655363:MFU655460 MPQ655363:MPQ655460 MZM655363:MZM655460 NJI655363:NJI655460 NTE655363:NTE655460 ODA655363:ODA655460 OMW655363:OMW655460 OWS655363:OWS655460 PGO655363:PGO655460 PQK655363:PQK655460 QAG655363:QAG655460 QKC655363:QKC655460 QTY655363:QTY655460 RDU655363:RDU655460 RNQ655363:RNQ655460 RXM655363:RXM655460 SHI655363:SHI655460 SRE655363:SRE655460 TBA655363:TBA655460 TKW655363:TKW655460 TUS655363:TUS655460 UEO655363:UEO655460 UOK655363:UOK655460 UYG655363:UYG655460 VIC655363:VIC655460 VRY655363:VRY655460 WBU655363:WBU655460 WLQ655363:WLQ655460 WVM655363:WVM655460 A720899:A720996 JA720899:JA720996 SW720899:SW720996 ACS720899:ACS720996 AMO720899:AMO720996 AWK720899:AWK720996 BGG720899:BGG720996 BQC720899:BQC720996 BZY720899:BZY720996 CJU720899:CJU720996 CTQ720899:CTQ720996 DDM720899:DDM720996 DNI720899:DNI720996 DXE720899:DXE720996 EHA720899:EHA720996 EQW720899:EQW720996 FAS720899:FAS720996 FKO720899:FKO720996 FUK720899:FUK720996 GEG720899:GEG720996 GOC720899:GOC720996 GXY720899:GXY720996 HHU720899:HHU720996 HRQ720899:HRQ720996 IBM720899:IBM720996 ILI720899:ILI720996 IVE720899:IVE720996 JFA720899:JFA720996 JOW720899:JOW720996 JYS720899:JYS720996 KIO720899:KIO720996 KSK720899:KSK720996 LCG720899:LCG720996 LMC720899:LMC720996 LVY720899:LVY720996 MFU720899:MFU720996 MPQ720899:MPQ720996 MZM720899:MZM720996 NJI720899:NJI720996 NTE720899:NTE720996 ODA720899:ODA720996 OMW720899:OMW720996 OWS720899:OWS720996 PGO720899:PGO720996 PQK720899:PQK720996 QAG720899:QAG720996 QKC720899:QKC720996 QTY720899:QTY720996 RDU720899:RDU720996 RNQ720899:RNQ720996 RXM720899:RXM720996 SHI720899:SHI720996 SRE720899:SRE720996 TBA720899:TBA720996 TKW720899:TKW720996 TUS720899:TUS720996 UEO720899:UEO720996 UOK720899:UOK720996 UYG720899:UYG720996 VIC720899:VIC720996 VRY720899:VRY720996 WBU720899:WBU720996 WLQ720899:WLQ720996 WVM720899:WVM720996 A786435:A786532 JA786435:JA786532 SW786435:SW786532 ACS786435:ACS786532 AMO786435:AMO786532 AWK786435:AWK786532 BGG786435:BGG786532 BQC786435:BQC786532 BZY786435:BZY786532 CJU786435:CJU786532 CTQ786435:CTQ786532 DDM786435:DDM786532 DNI786435:DNI786532 DXE786435:DXE786532 EHA786435:EHA786532 EQW786435:EQW786532 FAS786435:FAS786532 FKO786435:FKO786532 FUK786435:FUK786532 GEG786435:GEG786532 GOC786435:GOC786532 GXY786435:GXY786532 HHU786435:HHU786532 HRQ786435:HRQ786532 IBM786435:IBM786532 ILI786435:ILI786532 IVE786435:IVE786532 JFA786435:JFA786532 JOW786435:JOW786532 JYS786435:JYS786532 KIO786435:KIO786532 KSK786435:KSK786532 LCG786435:LCG786532 LMC786435:LMC786532 LVY786435:LVY786532 MFU786435:MFU786532 MPQ786435:MPQ786532 MZM786435:MZM786532 NJI786435:NJI786532 NTE786435:NTE786532 ODA786435:ODA786532 OMW786435:OMW786532 OWS786435:OWS786532 PGO786435:PGO786532 PQK786435:PQK786532 QAG786435:QAG786532 QKC786435:QKC786532 QTY786435:QTY786532 RDU786435:RDU786532 RNQ786435:RNQ786532 RXM786435:RXM786532 SHI786435:SHI786532 SRE786435:SRE786532 TBA786435:TBA786532 TKW786435:TKW786532 TUS786435:TUS786532 UEO786435:UEO786532 UOK786435:UOK786532 UYG786435:UYG786532 VIC786435:VIC786532 VRY786435:VRY786532 WBU786435:WBU786532 WLQ786435:WLQ786532 WVM786435:WVM786532 A851971:A852068 JA851971:JA852068 SW851971:SW852068 ACS851971:ACS852068 AMO851971:AMO852068 AWK851971:AWK852068 BGG851971:BGG852068 BQC851971:BQC852068 BZY851971:BZY852068 CJU851971:CJU852068 CTQ851971:CTQ852068 DDM851971:DDM852068 DNI851971:DNI852068 DXE851971:DXE852068 EHA851971:EHA852068 EQW851971:EQW852068 FAS851971:FAS852068 FKO851971:FKO852068 FUK851971:FUK852068 GEG851971:GEG852068 GOC851971:GOC852068 GXY851971:GXY852068 HHU851971:HHU852068 HRQ851971:HRQ852068 IBM851971:IBM852068 ILI851971:ILI852068 IVE851971:IVE852068 JFA851971:JFA852068 JOW851971:JOW852068 JYS851971:JYS852068 KIO851971:KIO852068 KSK851971:KSK852068 LCG851971:LCG852068 LMC851971:LMC852068 LVY851971:LVY852068 MFU851971:MFU852068 MPQ851971:MPQ852068 MZM851971:MZM852068 NJI851971:NJI852068 NTE851971:NTE852068 ODA851971:ODA852068 OMW851971:OMW852068 OWS851971:OWS852068 PGO851971:PGO852068 PQK851971:PQK852068 QAG851971:QAG852068 QKC851971:QKC852068 QTY851971:QTY852068 RDU851971:RDU852068 RNQ851971:RNQ852068 RXM851971:RXM852068 SHI851971:SHI852068 SRE851971:SRE852068 TBA851971:TBA852068 TKW851971:TKW852068 TUS851971:TUS852068 UEO851971:UEO852068 UOK851971:UOK852068 UYG851971:UYG852068 VIC851971:VIC852068 VRY851971:VRY852068 WBU851971:WBU852068 WLQ851971:WLQ852068 WVM851971:WVM852068 A917507:A917604 JA917507:JA917604 SW917507:SW917604 ACS917507:ACS917604 AMO917507:AMO917604 AWK917507:AWK917604 BGG917507:BGG917604 BQC917507:BQC917604 BZY917507:BZY917604 CJU917507:CJU917604 CTQ917507:CTQ917604 DDM917507:DDM917604 DNI917507:DNI917604 DXE917507:DXE917604 EHA917507:EHA917604 EQW917507:EQW917604 FAS917507:FAS917604 FKO917507:FKO917604 FUK917507:FUK917604 GEG917507:GEG917604 GOC917507:GOC917604 GXY917507:GXY917604 HHU917507:HHU917604 HRQ917507:HRQ917604 IBM917507:IBM917604 ILI917507:ILI917604 IVE917507:IVE917604 JFA917507:JFA917604 JOW917507:JOW917604 JYS917507:JYS917604 KIO917507:KIO917604 KSK917507:KSK917604 LCG917507:LCG917604 LMC917507:LMC917604 LVY917507:LVY917604 MFU917507:MFU917604 MPQ917507:MPQ917604 MZM917507:MZM917604 NJI917507:NJI917604 NTE917507:NTE917604 ODA917507:ODA917604 OMW917507:OMW917604 OWS917507:OWS917604 PGO917507:PGO917604 PQK917507:PQK917604 QAG917507:QAG917604 QKC917507:QKC917604 QTY917507:QTY917604 RDU917507:RDU917604 RNQ917507:RNQ917604 RXM917507:RXM917604 SHI917507:SHI917604 SRE917507:SRE917604 TBA917507:TBA917604 TKW917507:TKW917604 TUS917507:TUS917604 UEO917507:UEO917604 UOK917507:UOK917604 UYG917507:UYG917604 VIC917507:VIC917604 VRY917507:VRY917604 WBU917507:WBU917604 WLQ917507:WLQ917604 WVM917507:WVM917604 A983043:A983140 JA983043:JA983140 SW983043:SW983140 ACS983043:ACS983140 AMO983043:AMO983140 AWK983043:AWK983140 BGG983043:BGG983140 BQC983043:BQC983140 BZY983043:BZY983140 CJU983043:CJU983140 CTQ983043:CTQ983140 DDM983043:DDM983140 DNI983043:DNI983140 DXE983043:DXE983140 EHA983043:EHA983140 EQW983043:EQW983140 FAS983043:FAS983140 FKO983043:FKO983140 FUK983043:FUK983140 GEG983043:GEG983140 GOC983043:GOC983140 GXY983043:GXY983140 HHU983043:HHU983140 HRQ983043:HRQ983140 IBM983043:IBM983140 ILI983043:ILI983140 IVE983043:IVE983140 JFA983043:JFA983140 JOW983043:JOW983140 JYS983043:JYS983140 KIO983043:KIO983140 KSK983043:KSK983140 LCG983043:LCG983140 LMC983043:LMC983140 LVY983043:LVY983140 MFU983043:MFU983140 MPQ983043:MPQ983140 MZM983043:MZM983140 NJI983043:NJI983140 NTE983043:NTE983140 ODA983043:ODA983140 OMW983043:OMW983140 OWS983043:OWS983140 PGO983043:PGO983140 PQK983043:PQK983140 QAG983043:QAG983140 QKC983043:QKC983140 QTY983043:QTY983140 RDU983043:RDU983140 RNQ983043:RNQ983140 RXM983043:RXM983140 SHI983043:SHI983140 SRE983043:SRE983140 TBA983043:TBA983140 TKW983043:TKW983140 TUS983043:TUS983140 UEO983043:UEO983140 UOK983043:UOK983140 UYG983043:UYG983140 VIC983043:VIC983140 VRY983043:VRY983140 WBU983043:WBU983140 WLQ983043:WLQ983140 A3:A100">
      <formula1>$AQ$2:$AQ$11</formula1>
    </dataValidation>
    <dataValidation type="list" allowBlank="1" showInputMessage="1" showErrorMessage="1" sqref="WVX983043:WVX983140 JL3:JL100 WMB983043:WMB983140 WCF983043:WCF983140 VSJ983043:VSJ983140 VIN983043:VIN983140 UYR983043:UYR983140 UOV983043:UOV983140 UEZ983043:UEZ983140 TVD983043:TVD983140 TLH983043:TLH983140 TBL983043:TBL983140 SRP983043:SRP983140 SHT983043:SHT983140 RXX983043:RXX983140 ROB983043:ROB983140 REF983043:REF983140 QUJ983043:QUJ983140 QKN983043:QKN983140 QAR983043:QAR983140 PQV983043:PQV983140 PGZ983043:PGZ983140 OXD983043:OXD983140 ONH983043:ONH983140 ODL983043:ODL983140 NTP983043:NTP983140 NJT983043:NJT983140 MZX983043:MZX983140 MQB983043:MQB983140 MGF983043:MGF983140 LWJ983043:LWJ983140 LMN983043:LMN983140 LCR983043:LCR983140 KSV983043:KSV983140 KIZ983043:KIZ983140 JZD983043:JZD983140 JPH983043:JPH983140 JFL983043:JFL983140 IVP983043:IVP983140 ILT983043:ILT983140 IBX983043:IBX983140 HSB983043:HSB983140 HIF983043:HIF983140 GYJ983043:GYJ983140 GON983043:GON983140 GER983043:GER983140 FUV983043:FUV983140 FKZ983043:FKZ983140 FBD983043:FBD983140 ERH983043:ERH983140 EHL983043:EHL983140 DXP983043:DXP983140 DNT983043:DNT983140 DDX983043:DDX983140 CUB983043:CUB983140 CKF983043:CKF983140 CAJ983043:CAJ983140 BQN983043:BQN983140 BGR983043:BGR983140 AWV983043:AWV983140 AMZ983043:AMZ983140 ADD983043:ADD983140 TH983043:TH983140 JL983043:JL983140 L983043:M983140 WVX917507:WVX917604 WMB917507:WMB917604 WCF917507:WCF917604 VSJ917507:VSJ917604 VIN917507:VIN917604 UYR917507:UYR917604 UOV917507:UOV917604 UEZ917507:UEZ917604 TVD917507:TVD917604 TLH917507:TLH917604 TBL917507:TBL917604 SRP917507:SRP917604 SHT917507:SHT917604 RXX917507:RXX917604 ROB917507:ROB917604 REF917507:REF917604 QUJ917507:QUJ917604 QKN917507:QKN917604 QAR917507:QAR917604 PQV917507:PQV917604 PGZ917507:PGZ917604 OXD917507:OXD917604 ONH917507:ONH917604 ODL917507:ODL917604 NTP917507:NTP917604 NJT917507:NJT917604 MZX917507:MZX917604 MQB917507:MQB917604 MGF917507:MGF917604 LWJ917507:LWJ917604 LMN917507:LMN917604 LCR917507:LCR917604 KSV917507:KSV917604 KIZ917507:KIZ917604 JZD917507:JZD917604 JPH917507:JPH917604 JFL917507:JFL917604 IVP917507:IVP917604 ILT917507:ILT917604 IBX917507:IBX917604 HSB917507:HSB917604 HIF917507:HIF917604 GYJ917507:GYJ917604 GON917507:GON917604 GER917507:GER917604 FUV917507:FUV917604 FKZ917507:FKZ917604 FBD917507:FBD917604 ERH917507:ERH917604 EHL917507:EHL917604 DXP917507:DXP917604 DNT917507:DNT917604 DDX917507:DDX917604 CUB917507:CUB917604 CKF917507:CKF917604 CAJ917507:CAJ917604 BQN917507:BQN917604 BGR917507:BGR917604 AWV917507:AWV917604 AMZ917507:AMZ917604 ADD917507:ADD917604 TH917507:TH917604 JL917507:JL917604 L917507:M917604 WVX851971:WVX852068 WMB851971:WMB852068 WCF851971:WCF852068 VSJ851971:VSJ852068 VIN851971:VIN852068 UYR851971:UYR852068 UOV851971:UOV852068 UEZ851971:UEZ852068 TVD851971:TVD852068 TLH851971:TLH852068 TBL851971:TBL852068 SRP851971:SRP852068 SHT851971:SHT852068 RXX851971:RXX852068 ROB851971:ROB852068 REF851971:REF852068 QUJ851971:QUJ852068 QKN851971:QKN852068 QAR851971:QAR852068 PQV851971:PQV852068 PGZ851971:PGZ852068 OXD851971:OXD852068 ONH851971:ONH852068 ODL851971:ODL852068 NTP851971:NTP852068 NJT851971:NJT852068 MZX851971:MZX852068 MQB851971:MQB852068 MGF851971:MGF852068 LWJ851971:LWJ852068 LMN851971:LMN852068 LCR851971:LCR852068 KSV851971:KSV852068 KIZ851971:KIZ852068 JZD851971:JZD852068 JPH851971:JPH852068 JFL851971:JFL852068 IVP851971:IVP852068 ILT851971:ILT852068 IBX851971:IBX852068 HSB851971:HSB852068 HIF851971:HIF852068 GYJ851971:GYJ852068 GON851971:GON852068 GER851971:GER852068 FUV851971:FUV852068 FKZ851971:FKZ852068 FBD851971:FBD852068 ERH851971:ERH852068 EHL851971:EHL852068 DXP851971:DXP852068 DNT851971:DNT852068 DDX851971:DDX852068 CUB851971:CUB852068 CKF851971:CKF852068 CAJ851971:CAJ852068 BQN851971:BQN852068 BGR851971:BGR852068 AWV851971:AWV852068 AMZ851971:AMZ852068 ADD851971:ADD852068 TH851971:TH852068 JL851971:JL852068 L851971:M852068 WVX786435:WVX786532 WMB786435:WMB786532 WCF786435:WCF786532 VSJ786435:VSJ786532 VIN786435:VIN786532 UYR786435:UYR786532 UOV786435:UOV786532 UEZ786435:UEZ786532 TVD786435:TVD786532 TLH786435:TLH786532 TBL786435:TBL786532 SRP786435:SRP786532 SHT786435:SHT786532 RXX786435:RXX786532 ROB786435:ROB786532 REF786435:REF786532 QUJ786435:QUJ786532 QKN786435:QKN786532 QAR786435:QAR786532 PQV786435:PQV786532 PGZ786435:PGZ786532 OXD786435:OXD786532 ONH786435:ONH786532 ODL786435:ODL786532 NTP786435:NTP786532 NJT786435:NJT786532 MZX786435:MZX786532 MQB786435:MQB786532 MGF786435:MGF786532 LWJ786435:LWJ786532 LMN786435:LMN786532 LCR786435:LCR786532 KSV786435:KSV786532 KIZ786435:KIZ786532 JZD786435:JZD786532 JPH786435:JPH786532 JFL786435:JFL786532 IVP786435:IVP786532 ILT786435:ILT786532 IBX786435:IBX786532 HSB786435:HSB786532 HIF786435:HIF786532 GYJ786435:GYJ786532 GON786435:GON786532 GER786435:GER786532 FUV786435:FUV786532 FKZ786435:FKZ786532 FBD786435:FBD786532 ERH786435:ERH786532 EHL786435:EHL786532 DXP786435:DXP786532 DNT786435:DNT786532 DDX786435:DDX786532 CUB786435:CUB786532 CKF786435:CKF786532 CAJ786435:CAJ786532 BQN786435:BQN786532 BGR786435:BGR786532 AWV786435:AWV786532 AMZ786435:AMZ786532 ADD786435:ADD786532 TH786435:TH786532 JL786435:JL786532 L786435:M786532 WVX720899:WVX720996 WMB720899:WMB720996 WCF720899:WCF720996 VSJ720899:VSJ720996 VIN720899:VIN720996 UYR720899:UYR720996 UOV720899:UOV720996 UEZ720899:UEZ720996 TVD720899:TVD720996 TLH720899:TLH720996 TBL720899:TBL720996 SRP720899:SRP720996 SHT720899:SHT720996 RXX720899:RXX720996 ROB720899:ROB720996 REF720899:REF720996 QUJ720899:QUJ720996 QKN720899:QKN720996 QAR720899:QAR720996 PQV720899:PQV720996 PGZ720899:PGZ720996 OXD720899:OXD720996 ONH720899:ONH720996 ODL720899:ODL720996 NTP720899:NTP720996 NJT720899:NJT720996 MZX720899:MZX720996 MQB720899:MQB720996 MGF720899:MGF720996 LWJ720899:LWJ720996 LMN720899:LMN720996 LCR720899:LCR720996 KSV720899:KSV720996 KIZ720899:KIZ720996 JZD720899:JZD720996 JPH720899:JPH720996 JFL720899:JFL720996 IVP720899:IVP720996 ILT720899:ILT720996 IBX720899:IBX720996 HSB720899:HSB720996 HIF720899:HIF720996 GYJ720899:GYJ720996 GON720899:GON720996 GER720899:GER720996 FUV720899:FUV720996 FKZ720899:FKZ720996 FBD720899:FBD720996 ERH720899:ERH720996 EHL720899:EHL720996 DXP720899:DXP720996 DNT720899:DNT720996 DDX720899:DDX720996 CUB720899:CUB720996 CKF720899:CKF720996 CAJ720899:CAJ720996 BQN720899:BQN720996 BGR720899:BGR720996 AWV720899:AWV720996 AMZ720899:AMZ720996 ADD720899:ADD720996 TH720899:TH720996 JL720899:JL720996 L720899:M720996 WVX655363:WVX655460 WMB655363:WMB655460 WCF655363:WCF655460 VSJ655363:VSJ655460 VIN655363:VIN655460 UYR655363:UYR655460 UOV655363:UOV655460 UEZ655363:UEZ655460 TVD655363:TVD655460 TLH655363:TLH655460 TBL655363:TBL655460 SRP655363:SRP655460 SHT655363:SHT655460 RXX655363:RXX655460 ROB655363:ROB655460 REF655363:REF655460 QUJ655363:QUJ655460 QKN655363:QKN655460 QAR655363:QAR655460 PQV655363:PQV655460 PGZ655363:PGZ655460 OXD655363:OXD655460 ONH655363:ONH655460 ODL655363:ODL655460 NTP655363:NTP655460 NJT655363:NJT655460 MZX655363:MZX655460 MQB655363:MQB655460 MGF655363:MGF655460 LWJ655363:LWJ655460 LMN655363:LMN655460 LCR655363:LCR655460 KSV655363:KSV655460 KIZ655363:KIZ655460 JZD655363:JZD655460 JPH655363:JPH655460 JFL655363:JFL655460 IVP655363:IVP655460 ILT655363:ILT655460 IBX655363:IBX655460 HSB655363:HSB655460 HIF655363:HIF655460 GYJ655363:GYJ655460 GON655363:GON655460 GER655363:GER655460 FUV655363:FUV655460 FKZ655363:FKZ655460 FBD655363:FBD655460 ERH655363:ERH655460 EHL655363:EHL655460 DXP655363:DXP655460 DNT655363:DNT655460 DDX655363:DDX655460 CUB655363:CUB655460 CKF655363:CKF655460 CAJ655363:CAJ655460 BQN655363:BQN655460 BGR655363:BGR655460 AWV655363:AWV655460 AMZ655363:AMZ655460 ADD655363:ADD655460 TH655363:TH655460 JL655363:JL655460 L655363:M655460 WVX589827:WVX589924 WMB589827:WMB589924 WCF589827:WCF589924 VSJ589827:VSJ589924 VIN589827:VIN589924 UYR589827:UYR589924 UOV589827:UOV589924 UEZ589827:UEZ589924 TVD589827:TVD589924 TLH589827:TLH589924 TBL589827:TBL589924 SRP589827:SRP589924 SHT589827:SHT589924 RXX589827:RXX589924 ROB589827:ROB589924 REF589827:REF589924 QUJ589827:QUJ589924 QKN589827:QKN589924 QAR589827:QAR589924 PQV589827:PQV589924 PGZ589827:PGZ589924 OXD589827:OXD589924 ONH589827:ONH589924 ODL589827:ODL589924 NTP589827:NTP589924 NJT589827:NJT589924 MZX589827:MZX589924 MQB589827:MQB589924 MGF589827:MGF589924 LWJ589827:LWJ589924 LMN589827:LMN589924 LCR589827:LCR589924 KSV589827:KSV589924 KIZ589827:KIZ589924 JZD589827:JZD589924 JPH589827:JPH589924 JFL589827:JFL589924 IVP589827:IVP589924 ILT589827:ILT589924 IBX589827:IBX589924 HSB589827:HSB589924 HIF589827:HIF589924 GYJ589827:GYJ589924 GON589827:GON589924 GER589827:GER589924 FUV589827:FUV589924 FKZ589827:FKZ589924 FBD589827:FBD589924 ERH589827:ERH589924 EHL589827:EHL589924 DXP589827:DXP589924 DNT589827:DNT589924 DDX589827:DDX589924 CUB589827:CUB589924 CKF589827:CKF589924 CAJ589827:CAJ589924 BQN589827:BQN589924 BGR589827:BGR589924 AWV589827:AWV589924 AMZ589827:AMZ589924 ADD589827:ADD589924 TH589827:TH589924 JL589827:JL589924 L589827:M589924 WVX524291:WVX524388 WMB524291:WMB524388 WCF524291:WCF524388 VSJ524291:VSJ524388 VIN524291:VIN524388 UYR524291:UYR524388 UOV524291:UOV524388 UEZ524291:UEZ524388 TVD524291:TVD524388 TLH524291:TLH524388 TBL524291:TBL524388 SRP524291:SRP524388 SHT524291:SHT524388 RXX524291:RXX524388 ROB524291:ROB524388 REF524291:REF524388 QUJ524291:QUJ524388 QKN524291:QKN524388 QAR524291:QAR524388 PQV524291:PQV524388 PGZ524291:PGZ524388 OXD524291:OXD524388 ONH524291:ONH524388 ODL524291:ODL524388 NTP524291:NTP524388 NJT524291:NJT524388 MZX524291:MZX524388 MQB524291:MQB524388 MGF524291:MGF524388 LWJ524291:LWJ524388 LMN524291:LMN524388 LCR524291:LCR524388 KSV524291:KSV524388 KIZ524291:KIZ524388 JZD524291:JZD524388 JPH524291:JPH524388 JFL524291:JFL524388 IVP524291:IVP524388 ILT524291:ILT524388 IBX524291:IBX524388 HSB524291:HSB524388 HIF524291:HIF524388 GYJ524291:GYJ524388 GON524291:GON524388 GER524291:GER524388 FUV524291:FUV524388 FKZ524291:FKZ524388 FBD524291:FBD524388 ERH524291:ERH524388 EHL524291:EHL524388 DXP524291:DXP524388 DNT524291:DNT524388 DDX524291:DDX524388 CUB524291:CUB524388 CKF524291:CKF524388 CAJ524291:CAJ524388 BQN524291:BQN524388 BGR524291:BGR524388 AWV524291:AWV524388 AMZ524291:AMZ524388 ADD524291:ADD524388 TH524291:TH524388 JL524291:JL524388 L524291:M524388 WVX458755:WVX458852 WMB458755:WMB458852 WCF458755:WCF458852 VSJ458755:VSJ458852 VIN458755:VIN458852 UYR458755:UYR458852 UOV458755:UOV458852 UEZ458755:UEZ458852 TVD458755:TVD458852 TLH458755:TLH458852 TBL458755:TBL458852 SRP458755:SRP458852 SHT458755:SHT458852 RXX458755:RXX458852 ROB458755:ROB458852 REF458755:REF458852 QUJ458755:QUJ458852 QKN458755:QKN458852 QAR458755:QAR458852 PQV458755:PQV458852 PGZ458755:PGZ458852 OXD458755:OXD458852 ONH458755:ONH458852 ODL458755:ODL458852 NTP458755:NTP458852 NJT458755:NJT458852 MZX458755:MZX458852 MQB458755:MQB458852 MGF458755:MGF458852 LWJ458755:LWJ458852 LMN458755:LMN458852 LCR458755:LCR458852 KSV458755:KSV458852 KIZ458755:KIZ458852 JZD458755:JZD458852 JPH458755:JPH458852 JFL458755:JFL458852 IVP458755:IVP458852 ILT458755:ILT458852 IBX458755:IBX458852 HSB458755:HSB458852 HIF458755:HIF458852 GYJ458755:GYJ458852 GON458755:GON458852 GER458755:GER458852 FUV458755:FUV458852 FKZ458755:FKZ458852 FBD458755:FBD458852 ERH458755:ERH458852 EHL458755:EHL458852 DXP458755:DXP458852 DNT458755:DNT458852 DDX458755:DDX458852 CUB458755:CUB458852 CKF458755:CKF458852 CAJ458755:CAJ458852 BQN458755:BQN458852 BGR458755:BGR458852 AWV458755:AWV458852 AMZ458755:AMZ458852 ADD458755:ADD458852 TH458755:TH458852 JL458755:JL458852 L458755:M458852 WVX393219:WVX393316 WMB393219:WMB393316 WCF393219:WCF393316 VSJ393219:VSJ393316 VIN393219:VIN393316 UYR393219:UYR393316 UOV393219:UOV393316 UEZ393219:UEZ393316 TVD393219:TVD393316 TLH393219:TLH393316 TBL393219:TBL393316 SRP393219:SRP393316 SHT393219:SHT393316 RXX393219:RXX393316 ROB393219:ROB393316 REF393219:REF393316 QUJ393219:QUJ393316 QKN393219:QKN393316 QAR393219:QAR393316 PQV393219:PQV393316 PGZ393219:PGZ393316 OXD393219:OXD393316 ONH393219:ONH393316 ODL393219:ODL393316 NTP393219:NTP393316 NJT393219:NJT393316 MZX393219:MZX393316 MQB393219:MQB393316 MGF393219:MGF393316 LWJ393219:LWJ393316 LMN393219:LMN393316 LCR393219:LCR393316 KSV393219:KSV393316 KIZ393219:KIZ393316 JZD393219:JZD393316 JPH393219:JPH393316 JFL393219:JFL393316 IVP393219:IVP393316 ILT393219:ILT393316 IBX393219:IBX393316 HSB393219:HSB393316 HIF393219:HIF393316 GYJ393219:GYJ393316 GON393219:GON393316 GER393219:GER393316 FUV393219:FUV393316 FKZ393219:FKZ393316 FBD393219:FBD393316 ERH393219:ERH393316 EHL393219:EHL393316 DXP393219:DXP393316 DNT393219:DNT393316 DDX393219:DDX393316 CUB393219:CUB393316 CKF393219:CKF393316 CAJ393219:CAJ393316 BQN393219:BQN393316 BGR393219:BGR393316 AWV393219:AWV393316 AMZ393219:AMZ393316 ADD393219:ADD393316 TH393219:TH393316 JL393219:JL393316 L393219:M393316 WVX327683:WVX327780 WMB327683:WMB327780 WCF327683:WCF327780 VSJ327683:VSJ327780 VIN327683:VIN327780 UYR327683:UYR327780 UOV327683:UOV327780 UEZ327683:UEZ327780 TVD327683:TVD327780 TLH327683:TLH327780 TBL327683:TBL327780 SRP327683:SRP327780 SHT327683:SHT327780 RXX327683:RXX327780 ROB327683:ROB327780 REF327683:REF327780 QUJ327683:QUJ327780 QKN327683:QKN327780 QAR327683:QAR327780 PQV327683:PQV327780 PGZ327683:PGZ327780 OXD327683:OXD327780 ONH327683:ONH327780 ODL327683:ODL327780 NTP327683:NTP327780 NJT327683:NJT327780 MZX327683:MZX327780 MQB327683:MQB327780 MGF327683:MGF327780 LWJ327683:LWJ327780 LMN327683:LMN327780 LCR327683:LCR327780 KSV327683:KSV327780 KIZ327683:KIZ327780 JZD327683:JZD327780 JPH327683:JPH327780 JFL327683:JFL327780 IVP327683:IVP327780 ILT327683:ILT327780 IBX327683:IBX327780 HSB327683:HSB327780 HIF327683:HIF327780 GYJ327683:GYJ327780 GON327683:GON327780 GER327683:GER327780 FUV327683:FUV327780 FKZ327683:FKZ327780 FBD327683:FBD327780 ERH327683:ERH327780 EHL327683:EHL327780 DXP327683:DXP327780 DNT327683:DNT327780 DDX327683:DDX327780 CUB327683:CUB327780 CKF327683:CKF327780 CAJ327683:CAJ327780 BQN327683:BQN327780 BGR327683:BGR327780 AWV327683:AWV327780 AMZ327683:AMZ327780 ADD327683:ADD327780 TH327683:TH327780 JL327683:JL327780 L327683:M327780 WVX262147:WVX262244 WMB262147:WMB262244 WCF262147:WCF262244 VSJ262147:VSJ262244 VIN262147:VIN262244 UYR262147:UYR262244 UOV262147:UOV262244 UEZ262147:UEZ262244 TVD262147:TVD262244 TLH262147:TLH262244 TBL262147:TBL262244 SRP262147:SRP262244 SHT262147:SHT262244 RXX262147:RXX262244 ROB262147:ROB262244 REF262147:REF262244 QUJ262147:QUJ262244 QKN262147:QKN262244 QAR262147:QAR262244 PQV262147:PQV262244 PGZ262147:PGZ262244 OXD262147:OXD262244 ONH262147:ONH262244 ODL262147:ODL262244 NTP262147:NTP262244 NJT262147:NJT262244 MZX262147:MZX262244 MQB262147:MQB262244 MGF262147:MGF262244 LWJ262147:LWJ262244 LMN262147:LMN262244 LCR262147:LCR262244 KSV262147:KSV262244 KIZ262147:KIZ262244 JZD262147:JZD262244 JPH262147:JPH262244 JFL262147:JFL262244 IVP262147:IVP262244 ILT262147:ILT262244 IBX262147:IBX262244 HSB262147:HSB262244 HIF262147:HIF262244 GYJ262147:GYJ262244 GON262147:GON262244 GER262147:GER262244 FUV262147:FUV262244 FKZ262147:FKZ262244 FBD262147:FBD262244 ERH262147:ERH262244 EHL262147:EHL262244 DXP262147:DXP262244 DNT262147:DNT262244 DDX262147:DDX262244 CUB262147:CUB262244 CKF262147:CKF262244 CAJ262147:CAJ262244 BQN262147:BQN262244 BGR262147:BGR262244 AWV262147:AWV262244 AMZ262147:AMZ262244 ADD262147:ADD262244 TH262147:TH262244 JL262147:JL262244 L262147:M262244 WVX196611:WVX196708 WMB196611:WMB196708 WCF196611:WCF196708 VSJ196611:VSJ196708 VIN196611:VIN196708 UYR196611:UYR196708 UOV196611:UOV196708 UEZ196611:UEZ196708 TVD196611:TVD196708 TLH196611:TLH196708 TBL196611:TBL196708 SRP196611:SRP196708 SHT196611:SHT196708 RXX196611:RXX196708 ROB196611:ROB196708 REF196611:REF196708 QUJ196611:QUJ196708 QKN196611:QKN196708 QAR196611:QAR196708 PQV196611:PQV196708 PGZ196611:PGZ196708 OXD196611:OXD196708 ONH196611:ONH196708 ODL196611:ODL196708 NTP196611:NTP196708 NJT196611:NJT196708 MZX196611:MZX196708 MQB196611:MQB196708 MGF196611:MGF196708 LWJ196611:LWJ196708 LMN196611:LMN196708 LCR196611:LCR196708 KSV196611:KSV196708 KIZ196611:KIZ196708 JZD196611:JZD196708 JPH196611:JPH196708 JFL196611:JFL196708 IVP196611:IVP196708 ILT196611:ILT196708 IBX196611:IBX196708 HSB196611:HSB196708 HIF196611:HIF196708 GYJ196611:GYJ196708 GON196611:GON196708 GER196611:GER196708 FUV196611:FUV196708 FKZ196611:FKZ196708 FBD196611:FBD196708 ERH196611:ERH196708 EHL196611:EHL196708 DXP196611:DXP196708 DNT196611:DNT196708 DDX196611:DDX196708 CUB196611:CUB196708 CKF196611:CKF196708 CAJ196611:CAJ196708 BQN196611:BQN196708 BGR196611:BGR196708 AWV196611:AWV196708 AMZ196611:AMZ196708 ADD196611:ADD196708 TH196611:TH196708 JL196611:JL196708 L196611:M196708 WVX131075:WVX131172 WMB131075:WMB131172 WCF131075:WCF131172 VSJ131075:VSJ131172 VIN131075:VIN131172 UYR131075:UYR131172 UOV131075:UOV131172 UEZ131075:UEZ131172 TVD131075:TVD131172 TLH131075:TLH131172 TBL131075:TBL131172 SRP131075:SRP131172 SHT131075:SHT131172 RXX131075:RXX131172 ROB131075:ROB131172 REF131075:REF131172 QUJ131075:QUJ131172 QKN131075:QKN131172 QAR131075:QAR131172 PQV131075:PQV131172 PGZ131075:PGZ131172 OXD131075:OXD131172 ONH131075:ONH131172 ODL131075:ODL131172 NTP131075:NTP131172 NJT131075:NJT131172 MZX131075:MZX131172 MQB131075:MQB131172 MGF131075:MGF131172 LWJ131075:LWJ131172 LMN131075:LMN131172 LCR131075:LCR131172 KSV131075:KSV131172 KIZ131075:KIZ131172 JZD131075:JZD131172 JPH131075:JPH131172 JFL131075:JFL131172 IVP131075:IVP131172 ILT131075:ILT131172 IBX131075:IBX131172 HSB131075:HSB131172 HIF131075:HIF131172 GYJ131075:GYJ131172 GON131075:GON131172 GER131075:GER131172 FUV131075:FUV131172 FKZ131075:FKZ131172 FBD131075:FBD131172 ERH131075:ERH131172 EHL131075:EHL131172 DXP131075:DXP131172 DNT131075:DNT131172 DDX131075:DDX131172 CUB131075:CUB131172 CKF131075:CKF131172 CAJ131075:CAJ131172 BQN131075:BQN131172 BGR131075:BGR131172 AWV131075:AWV131172 AMZ131075:AMZ131172 ADD131075:ADD131172 TH131075:TH131172 JL131075:JL131172 L131075:M131172 WVX65539:WVX65636 WMB65539:WMB65636 WCF65539:WCF65636 VSJ65539:VSJ65636 VIN65539:VIN65636 UYR65539:UYR65636 UOV65539:UOV65636 UEZ65539:UEZ65636 TVD65539:TVD65636 TLH65539:TLH65636 TBL65539:TBL65636 SRP65539:SRP65636 SHT65539:SHT65636 RXX65539:RXX65636 ROB65539:ROB65636 REF65539:REF65636 QUJ65539:QUJ65636 QKN65539:QKN65636 QAR65539:QAR65636 PQV65539:PQV65636 PGZ65539:PGZ65636 OXD65539:OXD65636 ONH65539:ONH65636 ODL65539:ODL65636 NTP65539:NTP65636 NJT65539:NJT65636 MZX65539:MZX65636 MQB65539:MQB65636 MGF65539:MGF65636 LWJ65539:LWJ65636 LMN65539:LMN65636 LCR65539:LCR65636 KSV65539:KSV65636 KIZ65539:KIZ65636 JZD65539:JZD65636 JPH65539:JPH65636 JFL65539:JFL65636 IVP65539:IVP65636 ILT65539:ILT65636 IBX65539:IBX65636 HSB65539:HSB65636 HIF65539:HIF65636 GYJ65539:GYJ65636 GON65539:GON65636 GER65539:GER65636 FUV65539:FUV65636 FKZ65539:FKZ65636 FBD65539:FBD65636 ERH65539:ERH65636 EHL65539:EHL65636 DXP65539:DXP65636 DNT65539:DNT65636 DDX65539:DDX65636 CUB65539:CUB65636 CKF65539:CKF65636 CAJ65539:CAJ65636 BQN65539:BQN65636 BGR65539:BGR65636 AWV65539:AWV65636 AMZ65539:AMZ65636 ADD65539:ADD65636 TH65539:TH65636 JL65539:JL65636 L65539:M65636 WVX3:WVX100 WMB3:WMB100 WCF3:WCF100 VSJ3:VSJ100 VIN3:VIN100 UYR3:UYR100 UOV3:UOV100 UEZ3:UEZ100 TVD3:TVD100 TLH3:TLH100 TBL3:TBL100 SRP3:SRP100 SHT3:SHT100 RXX3:RXX100 ROB3:ROB100 REF3:REF100 QUJ3:QUJ100 QKN3:QKN100 QAR3:QAR100 PQV3:PQV100 PGZ3:PGZ100 OXD3:OXD100 ONH3:ONH100 ODL3:ODL100 NTP3:NTP100 NJT3:NJT100 MZX3:MZX100 MQB3:MQB100 MGF3:MGF100 LWJ3:LWJ100 LMN3:LMN100 LCR3:LCR100 KSV3:KSV100 KIZ3:KIZ100 JZD3:JZD100 JPH3:JPH100 JFL3:JFL100 IVP3:IVP100 ILT3:ILT100 IBX3:IBX100 HSB3:HSB100 HIF3:HIF100 GYJ3:GYJ100 GON3:GON100 GER3:GER100 FUV3:FUV100 FKZ3:FKZ100 FBD3:FBD100 ERH3:ERH100 EHL3:EHL100 DXP3:DXP100 DNT3:DNT100 DDX3:DDX100 CUB3:CUB100 CKF3:CKF100 CAJ3:CAJ100 BQN3:BQN100 BGR3:BGR100 AWV3:AWV100 AMZ3:AMZ100 ADD3:ADD100 TH3:TH100 L3:L100">
      <formula1>$AO$2:$AO$3</formula1>
    </dataValidation>
    <dataValidation type="list" allowBlank="1" showInputMessage="1" showErrorMessage="1" sqref="WVW983043:WVW983140 K3:K100 WMA983043:WMA983140 WCE983043:WCE983140 VSI983043:VSI983140 VIM983043:VIM983140 UYQ983043:UYQ983140 UOU983043:UOU983140 UEY983043:UEY983140 TVC983043:TVC983140 TLG983043:TLG983140 TBK983043:TBK983140 SRO983043:SRO983140 SHS983043:SHS983140 RXW983043:RXW983140 ROA983043:ROA983140 REE983043:REE983140 QUI983043:QUI983140 QKM983043:QKM983140 QAQ983043:QAQ983140 PQU983043:PQU983140 PGY983043:PGY983140 OXC983043:OXC983140 ONG983043:ONG983140 ODK983043:ODK983140 NTO983043:NTO983140 NJS983043:NJS983140 MZW983043:MZW983140 MQA983043:MQA983140 MGE983043:MGE983140 LWI983043:LWI983140 LMM983043:LMM983140 LCQ983043:LCQ983140 KSU983043:KSU983140 KIY983043:KIY983140 JZC983043:JZC983140 JPG983043:JPG983140 JFK983043:JFK983140 IVO983043:IVO983140 ILS983043:ILS983140 IBW983043:IBW983140 HSA983043:HSA983140 HIE983043:HIE983140 GYI983043:GYI983140 GOM983043:GOM983140 GEQ983043:GEQ983140 FUU983043:FUU983140 FKY983043:FKY983140 FBC983043:FBC983140 ERG983043:ERG983140 EHK983043:EHK983140 DXO983043:DXO983140 DNS983043:DNS983140 DDW983043:DDW983140 CUA983043:CUA983140 CKE983043:CKE983140 CAI983043:CAI983140 BQM983043:BQM983140 BGQ983043:BGQ983140 AWU983043:AWU983140 AMY983043:AMY983140 ADC983043:ADC983140 TG983043:TG983140 JK983043:JK983140 K983043:K983140 WVW917507:WVW917604 WMA917507:WMA917604 WCE917507:WCE917604 VSI917507:VSI917604 VIM917507:VIM917604 UYQ917507:UYQ917604 UOU917507:UOU917604 UEY917507:UEY917604 TVC917507:TVC917604 TLG917507:TLG917604 TBK917507:TBK917604 SRO917507:SRO917604 SHS917507:SHS917604 RXW917507:RXW917604 ROA917507:ROA917604 REE917507:REE917604 QUI917507:QUI917604 QKM917507:QKM917604 QAQ917507:QAQ917604 PQU917507:PQU917604 PGY917507:PGY917604 OXC917507:OXC917604 ONG917507:ONG917604 ODK917507:ODK917604 NTO917507:NTO917604 NJS917507:NJS917604 MZW917507:MZW917604 MQA917507:MQA917604 MGE917507:MGE917604 LWI917507:LWI917604 LMM917507:LMM917604 LCQ917507:LCQ917604 KSU917507:KSU917604 KIY917507:KIY917604 JZC917507:JZC917604 JPG917507:JPG917604 JFK917507:JFK917604 IVO917507:IVO917604 ILS917507:ILS917604 IBW917507:IBW917604 HSA917507:HSA917604 HIE917507:HIE917604 GYI917507:GYI917604 GOM917507:GOM917604 GEQ917507:GEQ917604 FUU917507:FUU917604 FKY917507:FKY917604 FBC917507:FBC917604 ERG917507:ERG917604 EHK917507:EHK917604 DXO917507:DXO917604 DNS917507:DNS917604 DDW917507:DDW917604 CUA917507:CUA917604 CKE917507:CKE917604 CAI917507:CAI917604 BQM917507:BQM917604 BGQ917507:BGQ917604 AWU917507:AWU917604 AMY917507:AMY917604 ADC917507:ADC917604 TG917507:TG917604 JK917507:JK917604 K917507:K917604 WVW851971:WVW852068 WMA851971:WMA852068 WCE851971:WCE852068 VSI851971:VSI852068 VIM851971:VIM852068 UYQ851971:UYQ852068 UOU851971:UOU852068 UEY851971:UEY852068 TVC851971:TVC852068 TLG851971:TLG852068 TBK851971:TBK852068 SRO851971:SRO852068 SHS851971:SHS852068 RXW851971:RXW852068 ROA851971:ROA852068 REE851971:REE852068 QUI851971:QUI852068 QKM851971:QKM852068 QAQ851971:QAQ852068 PQU851971:PQU852068 PGY851971:PGY852068 OXC851971:OXC852068 ONG851971:ONG852068 ODK851971:ODK852068 NTO851971:NTO852068 NJS851971:NJS852068 MZW851971:MZW852068 MQA851971:MQA852068 MGE851971:MGE852068 LWI851971:LWI852068 LMM851971:LMM852068 LCQ851971:LCQ852068 KSU851971:KSU852068 KIY851971:KIY852068 JZC851971:JZC852068 JPG851971:JPG852068 JFK851971:JFK852068 IVO851971:IVO852068 ILS851971:ILS852068 IBW851971:IBW852068 HSA851971:HSA852068 HIE851971:HIE852068 GYI851971:GYI852068 GOM851971:GOM852068 GEQ851971:GEQ852068 FUU851971:FUU852068 FKY851971:FKY852068 FBC851971:FBC852068 ERG851971:ERG852068 EHK851971:EHK852068 DXO851971:DXO852068 DNS851971:DNS852068 DDW851971:DDW852068 CUA851971:CUA852068 CKE851971:CKE852068 CAI851971:CAI852068 BQM851971:BQM852068 BGQ851971:BGQ852068 AWU851971:AWU852068 AMY851971:AMY852068 ADC851971:ADC852068 TG851971:TG852068 JK851971:JK852068 K851971:K852068 WVW786435:WVW786532 WMA786435:WMA786532 WCE786435:WCE786532 VSI786435:VSI786532 VIM786435:VIM786532 UYQ786435:UYQ786532 UOU786435:UOU786532 UEY786435:UEY786532 TVC786435:TVC786532 TLG786435:TLG786532 TBK786435:TBK786532 SRO786435:SRO786532 SHS786435:SHS786532 RXW786435:RXW786532 ROA786435:ROA786532 REE786435:REE786532 QUI786435:QUI786532 QKM786435:QKM786532 QAQ786435:QAQ786532 PQU786435:PQU786532 PGY786435:PGY786532 OXC786435:OXC786532 ONG786435:ONG786532 ODK786435:ODK786532 NTO786435:NTO786532 NJS786435:NJS786532 MZW786435:MZW786532 MQA786435:MQA786532 MGE786435:MGE786532 LWI786435:LWI786532 LMM786435:LMM786532 LCQ786435:LCQ786532 KSU786435:KSU786532 KIY786435:KIY786532 JZC786435:JZC786532 JPG786435:JPG786532 JFK786435:JFK786532 IVO786435:IVO786532 ILS786435:ILS786532 IBW786435:IBW786532 HSA786435:HSA786532 HIE786435:HIE786532 GYI786435:GYI786532 GOM786435:GOM786532 GEQ786435:GEQ786532 FUU786435:FUU786532 FKY786435:FKY786532 FBC786435:FBC786532 ERG786435:ERG786532 EHK786435:EHK786532 DXO786435:DXO786532 DNS786435:DNS786532 DDW786435:DDW786532 CUA786435:CUA786532 CKE786435:CKE786532 CAI786435:CAI786532 BQM786435:BQM786532 BGQ786435:BGQ786532 AWU786435:AWU786532 AMY786435:AMY786532 ADC786435:ADC786532 TG786435:TG786532 JK786435:JK786532 K786435:K786532 WVW720899:WVW720996 WMA720899:WMA720996 WCE720899:WCE720996 VSI720899:VSI720996 VIM720899:VIM720996 UYQ720899:UYQ720996 UOU720899:UOU720996 UEY720899:UEY720996 TVC720899:TVC720996 TLG720899:TLG720996 TBK720899:TBK720996 SRO720899:SRO720996 SHS720899:SHS720996 RXW720899:RXW720996 ROA720899:ROA720996 REE720899:REE720996 QUI720899:QUI720996 QKM720899:QKM720996 QAQ720899:QAQ720996 PQU720899:PQU720996 PGY720899:PGY720996 OXC720899:OXC720996 ONG720899:ONG720996 ODK720899:ODK720996 NTO720899:NTO720996 NJS720899:NJS720996 MZW720899:MZW720996 MQA720899:MQA720996 MGE720899:MGE720996 LWI720899:LWI720996 LMM720899:LMM720996 LCQ720899:LCQ720996 KSU720899:KSU720996 KIY720899:KIY720996 JZC720899:JZC720996 JPG720899:JPG720996 JFK720899:JFK720996 IVO720899:IVO720996 ILS720899:ILS720996 IBW720899:IBW720996 HSA720899:HSA720996 HIE720899:HIE720996 GYI720899:GYI720996 GOM720899:GOM720996 GEQ720899:GEQ720996 FUU720899:FUU720996 FKY720899:FKY720996 FBC720899:FBC720996 ERG720899:ERG720996 EHK720899:EHK720996 DXO720899:DXO720996 DNS720899:DNS720996 DDW720899:DDW720996 CUA720899:CUA720996 CKE720899:CKE720996 CAI720899:CAI720996 BQM720899:BQM720996 BGQ720899:BGQ720996 AWU720899:AWU720996 AMY720899:AMY720996 ADC720899:ADC720996 TG720899:TG720996 JK720899:JK720996 K720899:K720996 WVW655363:WVW655460 WMA655363:WMA655460 WCE655363:WCE655460 VSI655363:VSI655460 VIM655363:VIM655460 UYQ655363:UYQ655460 UOU655363:UOU655460 UEY655363:UEY655460 TVC655363:TVC655460 TLG655363:TLG655460 TBK655363:TBK655460 SRO655363:SRO655460 SHS655363:SHS655460 RXW655363:RXW655460 ROA655363:ROA655460 REE655363:REE655460 QUI655363:QUI655460 QKM655363:QKM655460 QAQ655363:QAQ655460 PQU655363:PQU655460 PGY655363:PGY655460 OXC655363:OXC655460 ONG655363:ONG655460 ODK655363:ODK655460 NTO655363:NTO655460 NJS655363:NJS655460 MZW655363:MZW655460 MQA655363:MQA655460 MGE655363:MGE655460 LWI655363:LWI655460 LMM655363:LMM655460 LCQ655363:LCQ655460 KSU655363:KSU655460 KIY655363:KIY655460 JZC655363:JZC655460 JPG655363:JPG655460 JFK655363:JFK655460 IVO655363:IVO655460 ILS655363:ILS655460 IBW655363:IBW655460 HSA655363:HSA655460 HIE655363:HIE655460 GYI655363:GYI655460 GOM655363:GOM655460 GEQ655363:GEQ655460 FUU655363:FUU655460 FKY655363:FKY655460 FBC655363:FBC655460 ERG655363:ERG655460 EHK655363:EHK655460 DXO655363:DXO655460 DNS655363:DNS655460 DDW655363:DDW655460 CUA655363:CUA655460 CKE655363:CKE655460 CAI655363:CAI655460 BQM655363:BQM655460 BGQ655363:BGQ655460 AWU655363:AWU655460 AMY655363:AMY655460 ADC655363:ADC655460 TG655363:TG655460 JK655363:JK655460 K655363:K655460 WVW589827:WVW589924 WMA589827:WMA589924 WCE589827:WCE589924 VSI589827:VSI589924 VIM589827:VIM589924 UYQ589827:UYQ589924 UOU589827:UOU589924 UEY589827:UEY589924 TVC589827:TVC589924 TLG589827:TLG589924 TBK589827:TBK589924 SRO589827:SRO589924 SHS589827:SHS589924 RXW589827:RXW589924 ROA589827:ROA589924 REE589827:REE589924 QUI589827:QUI589924 QKM589827:QKM589924 QAQ589827:QAQ589924 PQU589827:PQU589924 PGY589827:PGY589924 OXC589827:OXC589924 ONG589827:ONG589924 ODK589827:ODK589924 NTO589827:NTO589924 NJS589827:NJS589924 MZW589827:MZW589924 MQA589827:MQA589924 MGE589827:MGE589924 LWI589827:LWI589924 LMM589827:LMM589924 LCQ589827:LCQ589924 KSU589827:KSU589924 KIY589827:KIY589924 JZC589827:JZC589924 JPG589827:JPG589924 JFK589827:JFK589924 IVO589827:IVO589924 ILS589827:ILS589924 IBW589827:IBW589924 HSA589827:HSA589924 HIE589827:HIE589924 GYI589827:GYI589924 GOM589827:GOM589924 GEQ589827:GEQ589924 FUU589827:FUU589924 FKY589827:FKY589924 FBC589827:FBC589924 ERG589827:ERG589924 EHK589827:EHK589924 DXO589827:DXO589924 DNS589827:DNS589924 DDW589827:DDW589924 CUA589827:CUA589924 CKE589827:CKE589924 CAI589827:CAI589924 BQM589827:BQM589924 BGQ589827:BGQ589924 AWU589827:AWU589924 AMY589827:AMY589924 ADC589827:ADC589924 TG589827:TG589924 JK589827:JK589924 K589827:K589924 WVW524291:WVW524388 WMA524291:WMA524388 WCE524291:WCE524388 VSI524291:VSI524388 VIM524291:VIM524388 UYQ524291:UYQ524388 UOU524291:UOU524388 UEY524291:UEY524388 TVC524291:TVC524388 TLG524291:TLG524388 TBK524291:TBK524388 SRO524291:SRO524388 SHS524291:SHS524388 RXW524291:RXW524388 ROA524291:ROA524388 REE524291:REE524388 QUI524291:QUI524388 QKM524291:QKM524388 QAQ524291:QAQ524388 PQU524291:PQU524388 PGY524291:PGY524388 OXC524291:OXC524388 ONG524291:ONG524388 ODK524291:ODK524388 NTO524291:NTO524388 NJS524291:NJS524388 MZW524291:MZW524388 MQA524291:MQA524388 MGE524291:MGE524388 LWI524291:LWI524388 LMM524291:LMM524388 LCQ524291:LCQ524388 KSU524291:KSU524388 KIY524291:KIY524388 JZC524291:JZC524388 JPG524291:JPG524388 JFK524291:JFK524388 IVO524291:IVO524388 ILS524291:ILS524388 IBW524291:IBW524388 HSA524291:HSA524388 HIE524291:HIE524388 GYI524291:GYI524388 GOM524291:GOM524388 GEQ524291:GEQ524388 FUU524291:FUU524388 FKY524291:FKY524388 FBC524291:FBC524388 ERG524291:ERG524388 EHK524291:EHK524388 DXO524291:DXO524388 DNS524291:DNS524388 DDW524291:DDW524388 CUA524291:CUA524388 CKE524291:CKE524388 CAI524291:CAI524388 BQM524291:BQM524388 BGQ524291:BGQ524388 AWU524291:AWU524388 AMY524291:AMY524388 ADC524291:ADC524388 TG524291:TG524388 JK524291:JK524388 K524291:K524388 WVW458755:WVW458852 WMA458755:WMA458852 WCE458755:WCE458852 VSI458755:VSI458852 VIM458755:VIM458852 UYQ458755:UYQ458852 UOU458755:UOU458852 UEY458755:UEY458852 TVC458755:TVC458852 TLG458755:TLG458852 TBK458755:TBK458852 SRO458755:SRO458852 SHS458755:SHS458852 RXW458755:RXW458852 ROA458755:ROA458852 REE458755:REE458852 QUI458755:QUI458852 QKM458755:QKM458852 QAQ458755:QAQ458852 PQU458755:PQU458852 PGY458755:PGY458852 OXC458755:OXC458852 ONG458755:ONG458852 ODK458755:ODK458852 NTO458755:NTO458852 NJS458755:NJS458852 MZW458755:MZW458852 MQA458755:MQA458852 MGE458755:MGE458852 LWI458755:LWI458852 LMM458755:LMM458852 LCQ458755:LCQ458852 KSU458755:KSU458852 KIY458755:KIY458852 JZC458755:JZC458852 JPG458755:JPG458852 JFK458755:JFK458852 IVO458755:IVO458852 ILS458755:ILS458852 IBW458755:IBW458852 HSA458755:HSA458852 HIE458755:HIE458852 GYI458755:GYI458852 GOM458755:GOM458852 GEQ458755:GEQ458852 FUU458755:FUU458852 FKY458755:FKY458852 FBC458755:FBC458852 ERG458755:ERG458852 EHK458755:EHK458852 DXO458755:DXO458852 DNS458755:DNS458852 DDW458755:DDW458852 CUA458755:CUA458852 CKE458755:CKE458852 CAI458755:CAI458852 BQM458755:BQM458852 BGQ458755:BGQ458852 AWU458755:AWU458852 AMY458755:AMY458852 ADC458755:ADC458852 TG458755:TG458852 JK458755:JK458852 K458755:K458852 WVW393219:WVW393316 WMA393219:WMA393316 WCE393219:WCE393316 VSI393219:VSI393316 VIM393219:VIM393316 UYQ393219:UYQ393316 UOU393219:UOU393316 UEY393219:UEY393316 TVC393219:TVC393316 TLG393219:TLG393316 TBK393219:TBK393316 SRO393219:SRO393316 SHS393219:SHS393316 RXW393219:RXW393316 ROA393219:ROA393316 REE393219:REE393316 QUI393219:QUI393316 QKM393219:QKM393316 QAQ393219:QAQ393316 PQU393219:PQU393316 PGY393219:PGY393316 OXC393219:OXC393316 ONG393219:ONG393316 ODK393219:ODK393316 NTO393219:NTO393316 NJS393219:NJS393316 MZW393219:MZW393316 MQA393219:MQA393316 MGE393219:MGE393316 LWI393219:LWI393316 LMM393219:LMM393316 LCQ393219:LCQ393316 KSU393219:KSU393316 KIY393219:KIY393316 JZC393219:JZC393316 JPG393219:JPG393316 JFK393219:JFK393316 IVO393219:IVO393316 ILS393219:ILS393316 IBW393219:IBW393316 HSA393219:HSA393316 HIE393219:HIE393316 GYI393219:GYI393316 GOM393219:GOM393316 GEQ393219:GEQ393316 FUU393219:FUU393316 FKY393219:FKY393316 FBC393219:FBC393316 ERG393219:ERG393316 EHK393219:EHK393316 DXO393219:DXO393316 DNS393219:DNS393316 DDW393219:DDW393316 CUA393219:CUA393316 CKE393219:CKE393316 CAI393219:CAI393316 BQM393219:BQM393316 BGQ393219:BGQ393316 AWU393219:AWU393316 AMY393219:AMY393316 ADC393219:ADC393316 TG393219:TG393316 JK393219:JK393316 K393219:K393316 WVW327683:WVW327780 WMA327683:WMA327780 WCE327683:WCE327780 VSI327683:VSI327780 VIM327683:VIM327780 UYQ327683:UYQ327780 UOU327683:UOU327780 UEY327683:UEY327780 TVC327683:TVC327780 TLG327683:TLG327780 TBK327683:TBK327780 SRO327683:SRO327780 SHS327683:SHS327780 RXW327683:RXW327780 ROA327683:ROA327780 REE327683:REE327780 QUI327683:QUI327780 QKM327683:QKM327780 QAQ327683:QAQ327780 PQU327683:PQU327780 PGY327683:PGY327780 OXC327683:OXC327780 ONG327683:ONG327780 ODK327683:ODK327780 NTO327683:NTO327780 NJS327683:NJS327780 MZW327683:MZW327780 MQA327683:MQA327780 MGE327683:MGE327780 LWI327683:LWI327780 LMM327683:LMM327780 LCQ327683:LCQ327780 KSU327683:KSU327780 KIY327683:KIY327780 JZC327683:JZC327780 JPG327683:JPG327780 JFK327683:JFK327780 IVO327683:IVO327780 ILS327683:ILS327780 IBW327683:IBW327780 HSA327683:HSA327780 HIE327683:HIE327780 GYI327683:GYI327780 GOM327683:GOM327780 GEQ327683:GEQ327780 FUU327683:FUU327780 FKY327683:FKY327780 FBC327683:FBC327780 ERG327683:ERG327780 EHK327683:EHK327780 DXO327683:DXO327780 DNS327683:DNS327780 DDW327683:DDW327780 CUA327683:CUA327780 CKE327683:CKE327780 CAI327683:CAI327780 BQM327683:BQM327780 BGQ327683:BGQ327780 AWU327683:AWU327780 AMY327683:AMY327780 ADC327683:ADC327780 TG327683:TG327780 JK327683:JK327780 K327683:K327780 WVW262147:WVW262244 WMA262147:WMA262244 WCE262147:WCE262244 VSI262147:VSI262244 VIM262147:VIM262244 UYQ262147:UYQ262244 UOU262147:UOU262244 UEY262147:UEY262244 TVC262147:TVC262244 TLG262147:TLG262244 TBK262147:TBK262244 SRO262147:SRO262244 SHS262147:SHS262244 RXW262147:RXW262244 ROA262147:ROA262244 REE262147:REE262244 QUI262147:QUI262244 QKM262147:QKM262244 QAQ262147:QAQ262244 PQU262147:PQU262244 PGY262147:PGY262244 OXC262147:OXC262244 ONG262147:ONG262244 ODK262147:ODK262244 NTO262147:NTO262244 NJS262147:NJS262244 MZW262147:MZW262244 MQA262147:MQA262244 MGE262147:MGE262244 LWI262147:LWI262244 LMM262147:LMM262244 LCQ262147:LCQ262244 KSU262147:KSU262244 KIY262147:KIY262244 JZC262147:JZC262244 JPG262147:JPG262244 JFK262147:JFK262244 IVO262147:IVO262244 ILS262147:ILS262244 IBW262147:IBW262244 HSA262147:HSA262244 HIE262147:HIE262244 GYI262147:GYI262244 GOM262147:GOM262244 GEQ262147:GEQ262244 FUU262147:FUU262244 FKY262147:FKY262244 FBC262147:FBC262244 ERG262147:ERG262244 EHK262147:EHK262244 DXO262147:DXO262244 DNS262147:DNS262244 DDW262147:DDW262244 CUA262147:CUA262244 CKE262147:CKE262244 CAI262147:CAI262244 BQM262147:BQM262244 BGQ262147:BGQ262244 AWU262147:AWU262244 AMY262147:AMY262244 ADC262147:ADC262244 TG262147:TG262244 JK262147:JK262244 K262147:K262244 WVW196611:WVW196708 WMA196611:WMA196708 WCE196611:WCE196708 VSI196611:VSI196708 VIM196611:VIM196708 UYQ196611:UYQ196708 UOU196611:UOU196708 UEY196611:UEY196708 TVC196611:TVC196708 TLG196611:TLG196708 TBK196611:TBK196708 SRO196611:SRO196708 SHS196611:SHS196708 RXW196611:RXW196708 ROA196611:ROA196708 REE196611:REE196708 QUI196611:QUI196708 QKM196611:QKM196708 QAQ196611:QAQ196708 PQU196611:PQU196708 PGY196611:PGY196708 OXC196611:OXC196708 ONG196611:ONG196708 ODK196611:ODK196708 NTO196611:NTO196708 NJS196611:NJS196708 MZW196611:MZW196708 MQA196611:MQA196708 MGE196611:MGE196708 LWI196611:LWI196708 LMM196611:LMM196708 LCQ196611:LCQ196708 KSU196611:KSU196708 KIY196611:KIY196708 JZC196611:JZC196708 JPG196611:JPG196708 JFK196611:JFK196708 IVO196611:IVO196708 ILS196611:ILS196708 IBW196611:IBW196708 HSA196611:HSA196708 HIE196611:HIE196708 GYI196611:GYI196708 GOM196611:GOM196708 GEQ196611:GEQ196708 FUU196611:FUU196708 FKY196611:FKY196708 FBC196611:FBC196708 ERG196611:ERG196708 EHK196611:EHK196708 DXO196611:DXO196708 DNS196611:DNS196708 DDW196611:DDW196708 CUA196611:CUA196708 CKE196611:CKE196708 CAI196611:CAI196708 BQM196611:BQM196708 BGQ196611:BGQ196708 AWU196611:AWU196708 AMY196611:AMY196708 ADC196611:ADC196708 TG196611:TG196708 JK196611:JK196708 K196611:K196708 WVW131075:WVW131172 WMA131075:WMA131172 WCE131075:WCE131172 VSI131075:VSI131172 VIM131075:VIM131172 UYQ131075:UYQ131172 UOU131075:UOU131172 UEY131075:UEY131172 TVC131075:TVC131172 TLG131075:TLG131172 TBK131075:TBK131172 SRO131075:SRO131172 SHS131075:SHS131172 RXW131075:RXW131172 ROA131075:ROA131172 REE131075:REE131172 QUI131075:QUI131172 QKM131075:QKM131172 QAQ131075:QAQ131172 PQU131075:PQU131172 PGY131075:PGY131172 OXC131075:OXC131172 ONG131075:ONG131172 ODK131075:ODK131172 NTO131075:NTO131172 NJS131075:NJS131172 MZW131075:MZW131172 MQA131075:MQA131172 MGE131075:MGE131172 LWI131075:LWI131172 LMM131075:LMM131172 LCQ131075:LCQ131172 KSU131075:KSU131172 KIY131075:KIY131172 JZC131075:JZC131172 JPG131075:JPG131172 JFK131075:JFK131172 IVO131075:IVO131172 ILS131075:ILS131172 IBW131075:IBW131172 HSA131075:HSA131172 HIE131075:HIE131172 GYI131075:GYI131172 GOM131075:GOM131172 GEQ131075:GEQ131172 FUU131075:FUU131172 FKY131075:FKY131172 FBC131075:FBC131172 ERG131075:ERG131172 EHK131075:EHK131172 DXO131075:DXO131172 DNS131075:DNS131172 DDW131075:DDW131172 CUA131075:CUA131172 CKE131075:CKE131172 CAI131075:CAI131172 BQM131075:BQM131172 BGQ131075:BGQ131172 AWU131075:AWU131172 AMY131075:AMY131172 ADC131075:ADC131172 TG131075:TG131172 JK131075:JK131172 K131075:K131172 WVW65539:WVW65636 WMA65539:WMA65636 WCE65539:WCE65636 VSI65539:VSI65636 VIM65539:VIM65636 UYQ65539:UYQ65636 UOU65539:UOU65636 UEY65539:UEY65636 TVC65539:TVC65636 TLG65539:TLG65636 TBK65539:TBK65636 SRO65539:SRO65636 SHS65539:SHS65636 RXW65539:RXW65636 ROA65539:ROA65636 REE65539:REE65636 QUI65539:QUI65636 QKM65539:QKM65636 QAQ65539:QAQ65636 PQU65539:PQU65636 PGY65539:PGY65636 OXC65539:OXC65636 ONG65539:ONG65636 ODK65539:ODK65636 NTO65539:NTO65636 NJS65539:NJS65636 MZW65539:MZW65636 MQA65539:MQA65636 MGE65539:MGE65636 LWI65539:LWI65636 LMM65539:LMM65636 LCQ65539:LCQ65636 KSU65539:KSU65636 KIY65539:KIY65636 JZC65539:JZC65636 JPG65539:JPG65636 JFK65539:JFK65636 IVO65539:IVO65636 ILS65539:ILS65636 IBW65539:IBW65636 HSA65539:HSA65636 HIE65539:HIE65636 GYI65539:GYI65636 GOM65539:GOM65636 GEQ65539:GEQ65636 FUU65539:FUU65636 FKY65539:FKY65636 FBC65539:FBC65636 ERG65539:ERG65636 EHK65539:EHK65636 DXO65539:DXO65636 DNS65539:DNS65636 DDW65539:DDW65636 CUA65539:CUA65636 CKE65539:CKE65636 CAI65539:CAI65636 BQM65539:BQM65636 BGQ65539:BGQ65636 AWU65539:AWU65636 AMY65539:AMY65636 ADC65539:ADC65636 TG65539:TG65636 JK65539:JK65636 K65539:K65636 WVW3:WVW100 WMA3:WMA100 WCE3:WCE100 VSI3:VSI100 VIM3:VIM100 UYQ3:UYQ100 UOU3:UOU100 UEY3:UEY100 TVC3:TVC100 TLG3:TLG100 TBK3:TBK100 SRO3:SRO100 SHS3:SHS100 RXW3:RXW100 ROA3:ROA100 REE3:REE100 QUI3:QUI100 QKM3:QKM100 QAQ3:QAQ100 PQU3:PQU100 PGY3:PGY100 OXC3:OXC100 ONG3:ONG100 ODK3:ODK100 NTO3:NTO100 NJS3:NJS100 MZW3:MZW100 MQA3:MQA100 MGE3:MGE100 LWI3:LWI100 LMM3:LMM100 LCQ3:LCQ100 KSU3:KSU100 KIY3:KIY100 JZC3:JZC100 JPG3:JPG100 JFK3:JFK100 IVO3:IVO100 ILS3:ILS100 IBW3:IBW100 HSA3:HSA100 HIE3:HIE100 GYI3:GYI100 GOM3:GOM100 GEQ3:GEQ100 FUU3:FUU100 FKY3:FKY100 FBC3:FBC100 ERG3:ERG100 EHK3:EHK100 DXO3:DXO100 DNS3:DNS100 DDW3:DDW100 CUA3:CUA100 CKE3:CKE100 CAI3:CAI100 BQM3:BQM100 BGQ3:BGQ100 AWU3:AWU100 AMY3:AMY100 ADC3:ADC100 TG3:TG100 JK3:JK100">
      <formula1>$AN$2:$AN$3</formula1>
    </dataValidation>
    <dataValidation type="list" allowBlank="1" showInputMessage="1" showErrorMessage="1" sqref="WVT983043:WVT983140 H3:H100 WLX983043:WLX983140 WCB983043:WCB983140 VSF983043:VSF983140 VIJ983043:VIJ983140 UYN983043:UYN983140 UOR983043:UOR983140 UEV983043:UEV983140 TUZ983043:TUZ983140 TLD983043:TLD983140 TBH983043:TBH983140 SRL983043:SRL983140 SHP983043:SHP983140 RXT983043:RXT983140 RNX983043:RNX983140 REB983043:REB983140 QUF983043:QUF983140 QKJ983043:QKJ983140 QAN983043:QAN983140 PQR983043:PQR983140 PGV983043:PGV983140 OWZ983043:OWZ983140 OND983043:OND983140 ODH983043:ODH983140 NTL983043:NTL983140 NJP983043:NJP983140 MZT983043:MZT983140 MPX983043:MPX983140 MGB983043:MGB983140 LWF983043:LWF983140 LMJ983043:LMJ983140 LCN983043:LCN983140 KSR983043:KSR983140 KIV983043:KIV983140 JYZ983043:JYZ983140 JPD983043:JPD983140 JFH983043:JFH983140 IVL983043:IVL983140 ILP983043:ILP983140 IBT983043:IBT983140 HRX983043:HRX983140 HIB983043:HIB983140 GYF983043:GYF983140 GOJ983043:GOJ983140 GEN983043:GEN983140 FUR983043:FUR983140 FKV983043:FKV983140 FAZ983043:FAZ983140 ERD983043:ERD983140 EHH983043:EHH983140 DXL983043:DXL983140 DNP983043:DNP983140 DDT983043:DDT983140 CTX983043:CTX983140 CKB983043:CKB983140 CAF983043:CAF983140 BQJ983043:BQJ983140 BGN983043:BGN983140 AWR983043:AWR983140 AMV983043:AMV983140 ACZ983043:ACZ983140 TD983043:TD983140 JH983043:JH983140 H983043:H983140 WVT917507:WVT917604 WLX917507:WLX917604 WCB917507:WCB917604 VSF917507:VSF917604 VIJ917507:VIJ917604 UYN917507:UYN917604 UOR917507:UOR917604 UEV917507:UEV917604 TUZ917507:TUZ917604 TLD917507:TLD917604 TBH917507:TBH917604 SRL917507:SRL917604 SHP917507:SHP917604 RXT917507:RXT917604 RNX917507:RNX917604 REB917507:REB917604 QUF917507:QUF917604 QKJ917507:QKJ917604 QAN917507:QAN917604 PQR917507:PQR917604 PGV917507:PGV917604 OWZ917507:OWZ917604 OND917507:OND917604 ODH917507:ODH917604 NTL917507:NTL917604 NJP917507:NJP917604 MZT917507:MZT917604 MPX917507:MPX917604 MGB917507:MGB917604 LWF917507:LWF917604 LMJ917507:LMJ917604 LCN917507:LCN917604 KSR917507:KSR917604 KIV917507:KIV917604 JYZ917507:JYZ917604 JPD917507:JPD917604 JFH917507:JFH917604 IVL917507:IVL917604 ILP917507:ILP917604 IBT917507:IBT917604 HRX917507:HRX917604 HIB917507:HIB917604 GYF917507:GYF917604 GOJ917507:GOJ917604 GEN917507:GEN917604 FUR917507:FUR917604 FKV917507:FKV917604 FAZ917507:FAZ917604 ERD917507:ERD917604 EHH917507:EHH917604 DXL917507:DXL917604 DNP917507:DNP917604 DDT917507:DDT917604 CTX917507:CTX917604 CKB917507:CKB917604 CAF917507:CAF917604 BQJ917507:BQJ917604 BGN917507:BGN917604 AWR917507:AWR917604 AMV917507:AMV917604 ACZ917507:ACZ917604 TD917507:TD917604 JH917507:JH917604 H917507:H917604 WVT851971:WVT852068 WLX851971:WLX852068 WCB851971:WCB852068 VSF851971:VSF852068 VIJ851971:VIJ852068 UYN851971:UYN852068 UOR851971:UOR852068 UEV851971:UEV852068 TUZ851971:TUZ852068 TLD851971:TLD852068 TBH851971:TBH852068 SRL851971:SRL852068 SHP851971:SHP852068 RXT851971:RXT852068 RNX851971:RNX852068 REB851971:REB852068 QUF851971:QUF852068 QKJ851971:QKJ852068 QAN851971:QAN852068 PQR851971:PQR852068 PGV851971:PGV852068 OWZ851971:OWZ852068 OND851971:OND852068 ODH851971:ODH852068 NTL851971:NTL852068 NJP851971:NJP852068 MZT851971:MZT852068 MPX851971:MPX852068 MGB851971:MGB852068 LWF851971:LWF852068 LMJ851971:LMJ852068 LCN851971:LCN852068 KSR851971:KSR852068 KIV851971:KIV852068 JYZ851971:JYZ852068 JPD851971:JPD852068 JFH851971:JFH852068 IVL851971:IVL852068 ILP851971:ILP852068 IBT851971:IBT852068 HRX851971:HRX852068 HIB851971:HIB852068 GYF851971:GYF852068 GOJ851971:GOJ852068 GEN851971:GEN852068 FUR851971:FUR852068 FKV851971:FKV852068 FAZ851971:FAZ852068 ERD851971:ERD852068 EHH851971:EHH852068 DXL851971:DXL852068 DNP851971:DNP852068 DDT851971:DDT852068 CTX851971:CTX852068 CKB851971:CKB852068 CAF851971:CAF852068 BQJ851971:BQJ852068 BGN851971:BGN852068 AWR851971:AWR852068 AMV851971:AMV852068 ACZ851971:ACZ852068 TD851971:TD852068 JH851971:JH852068 H851971:H852068 WVT786435:WVT786532 WLX786435:WLX786532 WCB786435:WCB786532 VSF786435:VSF786532 VIJ786435:VIJ786532 UYN786435:UYN786532 UOR786435:UOR786532 UEV786435:UEV786532 TUZ786435:TUZ786532 TLD786435:TLD786532 TBH786435:TBH786532 SRL786435:SRL786532 SHP786435:SHP786532 RXT786435:RXT786532 RNX786435:RNX786532 REB786435:REB786532 QUF786435:QUF786532 QKJ786435:QKJ786532 QAN786435:QAN786532 PQR786435:PQR786532 PGV786435:PGV786532 OWZ786435:OWZ786532 OND786435:OND786532 ODH786435:ODH786532 NTL786435:NTL786532 NJP786435:NJP786532 MZT786435:MZT786532 MPX786435:MPX786532 MGB786435:MGB786532 LWF786435:LWF786532 LMJ786435:LMJ786532 LCN786435:LCN786532 KSR786435:KSR786532 KIV786435:KIV786532 JYZ786435:JYZ786532 JPD786435:JPD786532 JFH786435:JFH786532 IVL786435:IVL786532 ILP786435:ILP786532 IBT786435:IBT786532 HRX786435:HRX786532 HIB786435:HIB786532 GYF786435:GYF786532 GOJ786435:GOJ786532 GEN786435:GEN786532 FUR786435:FUR786532 FKV786435:FKV786532 FAZ786435:FAZ786532 ERD786435:ERD786532 EHH786435:EHH786532 DXL786435:DXL786532 DNP786435:DNP786532 DDT786435:DDT786532 CTX786435:CTX786532 CKB786435:CKB786532 CAF786435:CAF786532 BQJ786435:BQJ786532 BGN786435:BGN786532 AWR786435:AWR786532 AMV786435:AMV786532 ACZ786435:ACZ786532 TD786435:TD786532 JH786435:JH786532 H786435:H786532 WVT720899:WVT720996 WLX720899:WLX720996 WCB720899:WCB720996 VSF720899:VSF720996 VIJ720899:VIJ720996 UYN720899:UYN720996 UOR720899:UOR720996 UEV720899:UEV720996 TUZ720899:TUZ720996 TLD720899:TLD720996 TBH720899:TBH720996 SRL720899:SRL720996 SHP720899:SHP720996 RXT720899:RXT720996 RNX720899:RNX720996 REB720899:REB720996 QUF720899:QUF720996 QKJ720899:QKJ720996 QAN720899:QAN720996 PQR720899:PQR720996 PGV720899:PGV720996 OWZ720899:OWZ720996 OND720899:OND720996 ODH720899:ODH720996 NTL720899:NTL720996 NJP720899:NJP720996 MZT720899:MZT720996 MPX720899:MPX720996 MGB720899:MGB720996 LWF720899:LWF720996 LMJ720899:LMJ720996 LCN720899:LCN720996 KSR720899:KSR720996 KIV720899:KIV720996 JYZ720899:JYZ720996 JPD720899:JPD720996 JFH720899:JFH720996 IVL720899:IVL720996 ILP720899:ILP720996 IBT720899:IBT720996 HRX720899:HRX720996 HIB720899:HIB720996 GYF720899:GYF720996 GOJ720899:GOJ720996 GEN720899:GEN720996 FUR720899:FUR720996 FKV720899:FKV720996 FAZ720899:FAZ720996 ERD720899:ERD720996 EHH720899:EHH720996 DXL720899:DXL720996 DNP720899:DNP720996 DDT720899:DDT720996 CTX720899:CTX720996 CKB720899:CKB720996 CAF720899:CAF720996 BQJ720899:BQJ720996 BGN720899:BGN720996 AWR720899:AWR720996 AMV720899:AMV720996 ACZ720899:ACZ720996 TD720899:TD720996 JH720899:JH720996 H720899:H720996 WVT655363:WVT655460 WLX655363:WLX655460 WCB655363:WCB655460 VSF655363:VSF655460 VIJ655363:VIJ655460 UYN655363:UYN655460 UOR655363:UOR655460 UEV655363:UEV655460 TUZ655363:TUZ655460 TLD655363:TLD655460 TBH655363:TBH655460 SRL655363:SRL655460 SHP655363:SHP655460 RXT655363:RXT655460 RNX655363:RNX655460 REB655363:REB655460 QUF655363:QUF655460 QKJ655363:QKJ655460 QAN655363:QAN655460 PQR655363:PQR655460 PGV655363:PGV655460 OWZ655363:OWZ655460 OND655363:OND655460 ODH655363:ODH655460 NTL655363:NTL655460 NJP655363:NJP655460 MZT655363:MZT655460 MPX655363:MPX655460 MGB655363:MGB655460 LWF655363:LWF655460 LMJ655363:LMJ655460 LCN655363:LCN655460 KSR655363:KSR655460 KIV655363:KIV655460 JYZ655363:JYZ655460 JPD655363:JPD655460 JFH655363:JFH655460 IVL655363:IVL655460 ILP655363:ILP655460 IBT655363:IBT655460 HRX655363:HRX655460 HIB655363:HIB655460 GYF655363:GYF655460 GOJ655363:GOJ655460 GEN655363:GEN655460 FUR655363:FUR655460 FKV655363:FKV655460 FAZ655363:FAZ655460 ERD655363:ERD655460 EHH655363:EHH655460 DXL655363:DXL655460 DNP655363:DNP655460 DDT655363:DDT655460 CTX655363:CTX655460 CKB655363:CKB655460 CAF655363:CAF655460 BQJ655363:BQJ655460 BGN655363:BGN655460 AWR655363:AWR655460 AMV655363:AMV655460 ACZ655363:ACZ655460 TD655363:TD655460 JH655363:JH655460 H655363:H655460 WVT589827:WVT589924 WLX589827:WLX589924 WCB589827:WCB589924 VSF589827:VSF589924 VIJ589827:VIJ589924 UYN589827:UYN589924 UOR589827:UOR589924 UEV589827:UEV589924 TUZ589827:TUZ589924 TLD589827:TLD589924 TBH589827:TBH589924 SRL589827:SRL589924 SHP589827:SHP589924 RXT589827:RXT589924 RNX589827:RNX589924 REB589827:REB589924 QUF589827:QUF589924 QKJ589827:QKJ589924 QAN589827:QAN589924 PQR589827:PQR589924 PGV589827:PGV589924 OWZ589827:OWZ589924 OND589827:OND589924 ODH589827:ODH589924 NTL589827:NTL589924 NJP589827:NJP589924 MZT589827:MZT589924 MPX589827:MPX589924 MGB589827:MGB589924 LWF589827:LWF589924 LMJ589827:LMJ589924 LCN589827:LCN589924 KSR589827:KSR589924 KIV589827:KIV589924 JYZ589827:JYZ589924 JPD589827:JPD589924 JFH589827:JFH589924 IVL589827:IVL589924 ILP589827:ILP589924 IBT589827:IBT589924 HRX589827:HRX589924 HIB589827:HIB589924 GYF589827:GYF589924 GOJ589827:GOJ589924 GEN589827:GEN589924 FUR589827:FUR589924 FKV589827:FKV589924 FAZ589827:FAZ589924 ERD589827:ERD589924 EHH589827:EHH589924 DXL589827:DXL589924 DNP589827:DNP589924 DDT589827:DDT589924 CTX589827:CTX589924 CKB589827:CKB589924 CAF589827:CAF589924 BQJ589827:BQJ589924 BGN589827:BGN589924 AWR589827:AWR589924 AMV589827:AMV589924 ACZ589827:ACZ589924 TD589827:TD589924 JH589827:JH589924 H589827:H589924 WVT524291:WVT524388 WLX524291:WLX524388 WCB524291:WCB524388 VSF524291:VSF524388 VIJ524291:VIJ524388 UYN524291:UYN524388 UOR524291:UOR524388 UEV524291:UEV524388 TUZ524291:TUZ524388 TLD524291:TLD524388 TBH524291:TBH524388 SRL524291:SRL524388 SHP524291:SHP524388 RXT524291:RXT524388 RNX524291:RNX524388 REB524291:REB524388 QUF524291:QUF524388 QKJ524291:QKJ524388 QAN524291:QAN524388 PQR524291:PQR524388 PGV524291:PGV524388 OWZ524291:OWZ524388 OND524291:OND524388 ODH524291:ODH524388 NTL524291:NTL524388 NJP524291:NJP524388 MZT524291:MZT524388 MPX524291:MPX524388 MGB524291:MGB524388 LWF524291:LWF524388 LMJ524291:LMJ524388 LCN524291:LCN524388 KSR524291:KSR524388 KIV524291:KIV524388 JYZ524291:JYZ524388 JPD524291:JPD524388 JFH524291:JFH524388 IVL524291:IVL524388 ILP524291:ILP524388 IBT524291:IBT524388 HRX524291:HRX524388 HIB524291:HIB524388 GYF524291:GYF524388 GOJ524291:GOJ524388 GEN524291:GEN524388 FUR524291:FUR524388 FKV524291:FKV524388 FAZ524291:FAZ524388 ERD524291:ERD524388 EHH524291:EHH524388 DXL524291:DXL524388 DNP524291:DNP524388 DDT524291:DDT524388 CTX524291:CTX524388 CKB524291:CKB524388 CAF524291:CAF524388 BQJ524291:BQJ524388 BGN524291:BGN524388 AWR524291:AWR524388 AMV524291:AMV524388 ACZ524291:ACZ524388 TD524291:TD524388 JH524291:JH524388 H524291:H524388 WVT458755:WVT458852 WLX458755:WLX458852 WCB458755:WCB458852 VSF458755:VSF458852 VIJ458755:VIJ458852 UYN458755:UYN458852 UOR458755:UOR458852 UEV458755:UEV458852 TUZ458755:TUZ458852 TLD458755:TLD458852 TBH458755:TBH458852 SRL458755:SRL458852 SHP458755:SHP458852 RXT458755:RXT458852 RNX458755:RNX458852 REB458755:REB458852 QUF458755:QUF458852 QKJ458755:QKJ458852 QAN458755:QAN458852 PQR458755:PQR458852 PGV458755:PGV458852 OWZ458755:OWZ458852 OND458755:OND458852 ODH458755:ODH458852 NTL458755:NTL458852 NJP458755:NJP458852 MZT458755:MZT458852 MPX458755:MPX458852 MGB458755:MGB458852 LWF458755:LWF458852 LMJ458755:LMJ458852 LCN458755:LCN458852 KSR458755:KSR458852 KIV458755:KIV458852 JYZ458755:JYZ458852 JPD458755:JPD458852 JFH458755:JFH458852 IVL458755:IVL458852 ILP458755:ILP458852 IBT458755:IBT458852 HRX458755:HRX458852 HIB458755:HIB458852 GYF458755:GYF458852 GOJ458755:GOJ458852 GEN458755:GEN458852 FUR458755:FUR458852 FKV458755:FKV458852 FAZ458755:FAZ458852 ERD458755:ERD458852 EHH458755:EHH458852 DXL458755:DXL458852 DNP458755:DNP458852 DDT458755:DDT458852 CTX458755:CTX458852 CKB458755:CKB458852 CAF458755:CAF458852 BQJ458755:BQJ458852 BGN458755:BGN458852 AWR458755:AWR458852 AMV458755:AMV458852 ACZ458755:ACZ458852 TD458755:TD458852 JH458755:JH458852 H458755:H458852 WVT393219:WVT393316 WLX393219:WLX393316 WCB393219:WCB393316 VSF393219:VSF393316 VIJ393219:VIJ393316 UYN393219:UYN393316 UOR393219:UOR393316 UEV393219:UEV393316 TUZ393219:TUZ393316 TLD393219:TLD393316 TBH393219:TBH393316 SRL393219:SRL393316 SHP393219:SHP393316 RXT393219:RXT393316 RNX393219:RNX393316 REB393219:REB393316 QUF393219:QUF393316 QKJ393219:QKJ393316 QAN393219:QAN393316 PQR393219:PQR393316 PGV393219:PGV393316 OWZ393219:OWZ393316 OND393219:OND393316 ODH393219:ODH393316 NTL393219:NTL393316 NJP393219:NJP393316 MZT393219:MZT393316 MPX393219:MPX393316 MGB393219:MGB393316 LWF393219:LWF393316 LMJ393219:LMJ393316 LCN393219:LCN393316 KSR393219:KSR393316 KIV393219:KIV393316 JYZ393219:JYZ393316 JPD393219:JPD393316 JFH393219:JFH393316 IVL393219:IVL393316 ILP393219:ILP393316 IBT393219:IBT393316 HRX393219:HRX393316 HIB393219:HIB393316 GYF393219:GYF393316 GOJ393219:GOJ393316 GEN393219:GEN393316 FUR393219:FUR393316 FKV393219:FKV393316 FAZ393219:FAZ393316 ERD393219:ERD393316 EHH393219:EHH393316 DXL393219:DXL393316 DNP393219:DNP393316 DDT393219:DDT393316 CTX393219:CTX393316 CKB393219:CKB393316 CAF393219:CAF393316 BQJ393219:BQJ393316 BGN393219:BGN393316 AWR393219:AWR393316 AMV393219:AMV393316 ACZ393219:ACZ393316 TD393219:TD393316 JH393219:JH393316 H393219:H393316 WVT327683:WVT327780 WLX327683:WLX327780 WCB327683:WCB327780 VSF327683:VSF327780 VIJ327683:VIJ327780 UYN327683:UYN327780 UOR327683:UOR327780 UEV327683:UEV327780 TUZ327683:TUZ327780 TLD327683:TLD327780 TBH327683:TBH327780 SRL327683:SRL327780 SHP327683:SHP327780 RXT327683:RXT327780 RNX327683:RNX327780 REB327683:REB327780 QUF327683:QUF327780 QKJ327683:QKJ327780 QAN327683:QAN327780 PQR327683:PQR327780 PGV327683:PGV327780 OWZ327683:OWZ327780 OND327683:OND327780 ODH327683:ODH327780 NTL327683:NTL327780 NJP327683:NJP327780 MZT327683:MZT327780 MPX327683:MPX327780 MGB327683:MGB327780 LWF327683:LWF327780 LMJ327683:LMJ327780 LCN327683:LCN327780 KSR327683:KSR327780 KIV327683:KIV327780 JYZ327683:JYZ327780 JPD327683:JPD327780 JFH327683:JFH327780 IVL327683:IVL327780 ILP327683:ILP327780 IBT327683:IBT327780 HRX327683:HRX327780 HIB327683:HIB327780 GYF327683:GYF327780 GOJ327683:GOJ327780 GEN327683:GEN327780 FUR327683:FUR327780 FKV327683:FKV327780 FAZ327683:FAZ327780 ERD327683:ERD327780 EHH327683:EHH327780 DXL327683:DXL327780 DNP327683:DNP327780 DDT327683:DDT327780 CTX327683:CTX327780 CKB327683:CKB327780 CAF327683:CAF327780 BQJ327683:BQJ327780 BGN327683:BGN327780 AWR327683:AWR327780 AMV327683:AMV327780 ACZ327683:ACZ327780 TD327683:TD327780 JH327683:JH327780 H327683:H327780 WVT262147:WVT262244 WLX262147:WLX262244 WCB262147:WCB262244 VSF262147:VSF262244 VIJ262147:VIJ262244 UYN262147:UYN262244 UOR262147:UOR262244 UEV262147:UEV262244 TUZ262147:TUZ262244 TLD262147:TLD262244 TBH262147:TBH262244 SRL262147:SRL262244 SHP262147:SHP262244 RXT262147:RXT262244 RNX262147:RNX262244 REB262147:REB262244 QUF262147:QUF262244 QKJ262147:QKJ262244 QAN262147:QAN262244 PQR262147:PQR262244 PGV262147:PGV262244 OWZ262147:OWZ262244 OND262147:OND262244 ODH262147:ODH262244 NTL262147:NTL262244 NJP262147:NJP262244 MZT262147:MZT262244 MPX262147:MPX262244 MGB262147:MGB262244 LWF262147:LWF262244 LMJ262147:LMJ262244 LCN262147:LCN262244 KSR262147:KSR262244 KIV262147:KIV262244 JYZ262147:JYZ262244 JPD262147:JPD262244 JFH262147:JFH262244 IVL262147:IVL262244 ILP262147:ILP262244 IBT262147:IBT262244 HRX262147:HRX262244 HIB262147:HIB262244 GYF262147:GYF262244 GOJ262147:GOJ262244 GEN262147:GEN262244 FUR262147:FUR262244 FKV262147:FKV262244 FAZ262147:FAZ262244 ERD262147:ERD262244 EHH262147:EHH262244 DXL262147:DXL262244 DNP262147:DNP262244 DDT262147:DDT262244 CTX262147:CTX262244 CKB262147:CKB262244 CAF262147:CAF262244 BQJ262147:BQJ262244 BGN262147:BGN262244 AWR262147:AWR262244 AMV262147:AMV262244 ACZ262147:ACZ262244 TD262147:TD262244 JH262147:JH262244 H262147:H262244 WVT196611:WVT196708 WLX196611:WLX196708 WCB196611:WCB196708 VSF196611:VSF196708 VIJ196611:VIJ196708 UYN196611:UYN196708 UOR196611:UOR196708 UEV196611:UEV196708 TUZ196611:TUZ196708 TLD196611:TLD196708 TBH196611:TBH196708 SRL196611:SRL196708 SHP196611:SHP196708 RXT196611:RXT196708 RNX196611:RNX196708 REB196611:REB196708 QUF196611:QUF196708 QKJ196611:QKJ196708 QAN196611:QAN196708 PQR196611:PQR196708 PGV196611:PGV196708 OWZ196611:OWZ196708 OND196611:OND196708 ODH196611:ODH196708 NTL196611:NTL196708 NJP196611:NJP196708 MZT196611:MZT196708 MPX196611:MPX196708 MGB196611:MGB196708 LWF196611:LWF196708 LMJ196611:LMJ196708 LCN196611:LCN196708 KSR196611:KSR196708 KIV196611:KIV196708 JYZ196611:JYZ196708 JPD196611:JPD196708 JFH196611:JFH196708 IVL196611:IVL196708 ILP196611:ILP196708 IBT196611:IBT196708 HRX196611:HRX196708 HIB196611:HIB196708 GYF196611:GYF196708 GOJ196611:GOJ196708 GEN196611:GEN196708 FUR196611:FUR196708 FKV196611:FKV196708 FAZ196611:FAZ196708 ERD196611:ERD196708 EHH196611:EHH196708 DXL196611:DXL196708 DNP196611:DNP196708 DDT196611:DDT196708 CTX196611:CTX196708 CKB196611:CKB196708 CAF196611:CAF196708 BQJ196611:BQJ196708 BGN196611:BGN196708 AWR196611:AWR196708 AMV196611:AMV196708 ACZ196611:ACZ196708 TD196611:TD196708 JH196611:JH196708 H196611:H196708 WVT131075:WVT131172 WLX131075:WLX131172 WCB131075:WCB131172 VSF131075:VSF131172 VIJ131075:VIJ131172 UYN131075:UYN131172 UOR131075:UOR131172 UEV131075:UEV131172 TUZ131075:TUZ131172 TLD131075:TLD131172 TBH131075:TBH131172 SRL131075:SRL131172 SHP131075:SHP131172 RXT131075:RXT131172 RNX131075:RNX131172 REB131075:REB131172 QUF131075:QUF131172 QKJ131075:QKJ131172 QAN131075:QAN131172 PQR131075:PQR131172 PGV131075:PGV131172 OWZ131075:OWZ131172 OND131075:OND131172 ODH131075:ODH131172 NTL131075:NTL131172 NJP131075:NJP131172 MZT131075:MZT131172 MPX131075:MPX131172 MGB131075:MGB131172 LWF131075:LWF131172 LMJ131075:LMJ131172 LCN131075:LCN131172 KSR131075:KSR131172 KIV131075:KIV131172 JYZ131075:JYZ131172 JPD131075:JPD131172 JFH131075:JFH131172 IVL131075:IVL131172 ILP131075:ILP131172 IBT131075:IBT131172 HRX131075:HRX131172 HIB131075:HIB131172 GYF131075:GYF131172 GOJ131075:GOJ131172 GEN131075:GEN131172 FUR131075:FUR131172 FKV131075:FKV131172 FAZ131075:FAZ131172 ERD131075:ERD131172 EHH131075:EHH131172 DXL131075:DXL131172 DNP131075:DNP131172 DDT131075:DDT131172 CTX131075:CTX131172 CKB131075:CKB131172 CAF131075:CAF131172 BQJ131075:BQJ131172 BGN131075:BGN131172 AWR131075:AWR131172 AMV131075:AMV131172 ACZ131075:ACZ131172 TD131075:TD131172 JH131075:JH131172 H131075:H131172 WVT65539:WVT65636 WLX65539:WLX65636 WCB65539:WCB65636 VSF65539:VSF65636 VIJ65539:VIJ65636 UYN65539:UYN65636 UOR65539:UOR65636 UEV65539:UEV65636 TUZ65539:TUZ65636 TLD65539:TLD65636 TBH65539:TBH65636 SRL65539:SRL65636 SHP65539:SHP65636 RXT65539:RXT65636 RNX65539:RNX65636 REB65539:REB65636 QUF65539:QUF65636 QKJ65539:QKJ65636 QAN65539:QAN65636 PQR65539:PQR65636 PGV65539:PGV65636 OWZ65539:OWZ65636 OND65539:OND65636 ODH65539:ODH65636 NTL65539:NTL65636 NJP65539:NJP65636 MZT65539:MZT65636 MPX65539:MPX65636 MGB65539:MGB65636 LWF65539:LWF65636 LMJ65539:LMJ65636 LCN65539:LCN65636 KSR65539:KSR65636 KIV65539:KIV65636 JYZ65539:JYZ65636 JPD65539:JPD65636 JFH65539:JFH65636 IVL65539:IVL65636 ILP65539:ILP65636 IBT65539:IBT65636 HRX65539:HRX65636 HIB65539:HIB65636 GYF65539:GYF65636 GOJ65539:GOJ65636 GEN65539:GEN65636 FUR65539:FUR65636 FKV65539:FKV65636 FAZ65539:FAZ65636 ERD65539:ERD65636 EHH65539:EHH65636 DXL65539:DXL65636 DNP65539:DNP65636 DDT65539:DDT65636 CTX65539:CTX65636 CKB65539:CKB65636 CAF65539:CAF65636 BQJ65539:BQJ65636 BGN65539:BGN65636 AWR65539:AWR65636 AMV65539:AMV65636 ACZ65539:ACZ65636 TD65539:TD65636 JH65539:JH65636 H65539:H65636 WVT3:WVT100 WLX3:WLX100 WCB3:WCB100 VSF3:VSF100 VIJ3:VIJ100 UYN3:UYN100 UOR3:UOR100 UEV3:UEV100 TUZ3:TUZ100 TLD3:TLD100 TBH3:TBH100 SRL3:SRL100 SHP3:SHP100 RXT3:RXT100 RNX3:RNX100 REB3:REB100 QUF3:QUF100 QKJ3:QKJ100 QAN3:QAN100 PQR3:PQR100 PGV3:PGV100 OWZ3:OWZ100 OND3:OND100 ODH3:ODH100 NTL3:NTL100 NJP3:NJP100 MZT3:MZT100 MPX3:MPX100 MGB3:MGB100 LWF3:LWF100 LMJ3:LMJ100 LCN3:LCN100 KSR3:KSR100 KIV3:KIV100 JYZ3:JYZ100 JPD3:JPD100 JFH3:JFH100 IVL3:IVL100 ILP3:ILP100 IBT3:IBT100 HRX3:HRX100 HIB3:HIB100 GYF3:GYF100 GOJ3:GOJ100 GEN3:GEN100 FUR3:FUR100 FKV3:FKV100 FAZ3:FAZ100 ERD3:ERD100 EHH3:EHH100 DXL3:DXL100 DNP3:DNP100 DDT3:DDT100 CTX3:CTX100 CKB3:CKB100 CAF3:CAF100 BQJ3:BQJ100 BGN3:BGN100 AWR3:AWR100 AMV3:AMV100 ACZ3:ACZ100 TD3:TD100 JH3:JH100">
      <formula1>$AL$2:$AL$3</formula1>
    </dataValidation>
    <dataValidation type="list" allowBlank="1" showInputMessage="1" showErrorMessage="1" sqref="M3:M100">
      <formula1>$AP$2:$AP$3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workbookViewId="0">
      <selection activeCell="L3" sqref="L3"/>
    </sheetView>
  </sheetViews>
  <sheetFormatPr defaultColWidth="15.33203125" defaultRowHeight="13.2" x14ac:dyDescent="0.3"/>
  <cols>
    <col min="1" max="1" width="9.5546875" style="46" bestFit="1" customWidth="1"/>
    <col min="2" max="2" width="20.33203125" style="46" bestFit="1" customWidth="1"/>
    <col min="3" max="3" width="10.6640625" style="46" bestFit="1" customWidth="1"/>
    <col min="4" max="4" width="19.33203125" style="46" bestFit="1" customWidth="1"/>
    <col min="5" max="5" width="15.33203125" style="46"/>
    <col min="6" max="6" width="10.33203125" style="46" bestFit="1" customWidth="1"/>
    <col min="7" max="7" width="12.33203125" style="51" bestFit="1" customWidth="1"/>
    <col min="8" max="8" width="12.88671875" style="46" bestFit="1" customWidth="1"/>
    <col min="9" max="9" width="15.33203125" style="52"/>
    <col min="10" max="10" width="22.5546875" style="46" bestFit="1" customWidth="1"/>
    <col min="11" max="11" width="13.44140625" style="46" bestFit="1" customWidth="1"/>
    <col min="12" max="12" width="10.109375" style="46" bestFit="1" customWidth="1"/>
    <col min="13" max="13" width="19.6640625" style="55" bestFit="1" customWidth="1"/>
    <col min="14" max="14" width="14" style="55" bestFit="1" customWidth="1"/>
    <col min="15" max="15" width="15.33203125" style="55"/>
    <col min="16" max="17" width="11.6640625" style="55" bestFit="1" customWidth="1"/>
    <col min="18" max="18" width="13.33203125" style="55" bestFit="1" customWidth="1"/>
    <col min="19" max="256" width="15.33203125" style="46"/>
    <col min="257" max="257" width="9.5546875" style="46" bestFit="1" customWidth="1"/>
    <col min="258" max="258" width="20.33203125" style="46" bestFit="1" customWidth="1"/>
    <col min="259" max="259" width="10.6640625" style="46" bestFit="1" customWidth="1"/>
    <col min="260" max="260" width="19.33203125" style="46" bestFit="1" customWidth="1"/>
    <col min="261" max="261" width="15.33203125" style="46"/>
    <col min="262" max="262" width="10.33203125" style="46" bestFit="1" customWidth="1"/>
    <col min="263" max="263" width="12.33203125" style="46" bestFit="1" customWidth="1"/>
    <col min="264" max="264" width="12.88671875" style="46" bestFit="1" customWidth="1"/>
    <col min="265" max="265" width="15.33203125" style="46"/>
    <col min="266" max="266" width="22.5546875" style="46" bestFit="1" customWidth="1"/>
    <col min="267" max="267" width="13.44140625" style="46" bestFit="1" customWidth="1"/>
    <col min="268" max="268" width="10.109375" style="46" bestFit="1" customWidth="1"/>
    <col min="269" max="269" width="19.6640625" style="46" bestFit="1" customWidth="1"/>
    <col min="270" max="270" width="14" style="46" bestFit="1" customWidth="1"/>
    <col min="271" max="271" width="15.33203125" style="46"/>
    <col min="272" max="273" width="11.6640625" style="46" bestFit="1" customWidth="1"/>
    <col min="274" max="274" width="13.33203125" style="46" bestFit="1" customWidth="1"/>
    <col min="275" max="512" width="15.33203125" style="46"/>
    <col min="513" max="513" width="9.5546875" style="46" bestFit="1" customWidth="1"/>
    <col min="514" max="514" width="20.33203125" style="46" bestFit="1" customWidth="1"/>
    <col min="515" max="515" width="10.6640625" style="46" bestFit="1" customWidth="1"/>
    <col min="516" max="516" width="19.33203125" style="46" bestFit="1" customWidth="1"/>
    <col min="517" max="517" width="15.33203125" style="46"/>
    <col min="518" max="518" width="10.33203125" style="46" bestFit="1" customWidth="1"/>
    <col min="519" max="519" width="12.33203125" style="46" bestFit="1" customWidth="1"/>
    <col min="520" max="520" width="12.88671875" style="46" bestFit="1" customWidth="1"/>
    <col min="521" max="521" width="15.33203125" style="46"/>
    <col min="522" max="522" width="22.5546875" style="46" bestFit="1" customWidth="1"/>
    <col min="523" max="523" width="13.44140625" style="46" bestFit="1" customWidth="1"/>
    <col min="524" max="524" width="10.109375" style="46" bestFit="1" customWidth="1"/>
    <col min="525" max="525" width="19.6640625" style="46" bestFit="1" customWidth="1"/>
    <col min="526" max="526" width="14" style="46" bestFit="1" customWidth="1"/>
    <col min="527" max="527" width="15.33203125" style="46"/>
    <col min="528" max="529" width="11.6640625" style="46" bestFit="1" customWidth="1"/>
    <col min="530" max="530" width="13.33203125" style="46" bestFit="1" customWidth="1"/>
    <col min="531" max="768" width="15.33203125" style="46"/>
    <col min="769" max="769" width="9.5546875" style="46" bestFit="1" customWidth="1"/>
    <col min="770" max="770" width="20.33203125" style="46" bestFit="1" customWidth="1"/>
    <col min="771" max="771" width="10.6640625" style="46" bestFit="1" customWidth="1"/>
    <col min="772" max="772" width="19.33203125" style="46" bestFit="1" customWidth="1"/>
    <col min="773" max="773" width="15.33203125" style="46"/>
    <col min="774" max="774" width="10.33203125" style="46" bestFit="1" customWidth="1"/>
    <col min="775" max="775" width="12.33203125" style="46" bestFit="1" customWidth="1"/>
    <col min="776" max="776" width="12.88671875" style="46" bestFit="1" customWidth="1"/>
    <col min="777" max="777" width="15.33203125" style="46"/>
    <col min="778" max="778" width="22.5546875" style="46" bestFit="1" customWidth="1"/>
    <col min="779" max="779" width="13.44140625" style="46" bestFit="1" customWidth="1"/>
    <col min="780" max="780" width="10.109375" style="46" bestFit="1" customWidth="1"/>
    <col min="781" max="781" width="19.6640625" style="46" bestFit="1" customWidth="1"/>
    <col min="782" max="782" width="14" style="46" bestFit="1" customWidth="1"/>
    <col min="783" max="783" width="15.33203125" style="46"/>
    <col min="784" max="785" width="11.6640625" style="46" bestFit="1" customWidth="1"/>
    <col min="786" max="786" width="13.33203125" style="46" bestFit="1" customWidth="1"/>
    <col min="787" max="1024" width="15.33203125" style="46"/>
    <col min="1025" max="1025" width="9.5546875" style="46" bestFit="1" customWidth="1"/>
    <col min="1026" max="1026" width="20.33203125" style="46" bestFit="1" customWidth="1"/>
    <col min="1027" max="1027" width="10.6640625" style="46" bestFit="1" customWidth="1"/>
    <col min="1028" max="1028" width="19.33203125" style="46" bestFit="1" customWidth="1"/>
    <col min="1029" max="1029" width="15.33203125" style="46"/>
    <col min="1030" max="1030" width="10.33203125" style="46" bestFit="1" customWidth="1"/>
    <col min="1031" max="1031" width="12.33203125" style="46" bestFit="1" customWidth="1"/>
    <col min="1032" max="1032" width="12.88671875" style="46" bestFit="1" customWidth="1"/>
    <col min="1033" max="1033" width="15.33203125" style="46"/>
    <col min="1034" max="1034" width="22.5546875" style="46" bestFit="1" customWidth="1"/>
    <col min="1035" max="1035" width="13.44140625" style="46" bestFit="1" customWidth="1"/>
    <col min="1036" max="1036" width="10.109375" style="46" bestFit="1" customWidth="1"/>
    <col min="1037" max="1037" width="19.6640625" style="46" bestFit="1" customWidth="1"/>
    <col min="1038" max="1038" width="14" style="46" bestFit="1" customWidth="1"/>
    <col min="1039" max="1039" width="15.33203125" style="46"/>
    <col min="1040" max="1041" width="11.6640625" style="46" bestFit="1" customWidth="1"/>
    <col min="1042" max="1042" width="13.33203125" style="46" bestFit="1" customWidth="1"/>
    <col min="1043" max="1280" width="15.33203125" style="46"/>
    <col min="1281" max="1281" width="9.5546875" style="46" bestFit="1" customWidth="1"/>
    <col min="1282" max="1282" width="20.33203125" style="46" bestFit="1" customWidth="1"/>
    <col min="1283" max="1283" width="10.6640625" style="46" bestFit="1" customWidth="1"/>
    <col min="1284" max="1284" width="19.33203125" style="46" bestFit="1" customWidth="1"/>
    <col min="1285" max="1285" width="15.33203125" style="46"/>
    <col min="1286" max="1286" width="10.33203125" style="46" bestFit="1" customWidth="1"/>
    <col min="1287" max="1287" width="12.33203125" style="46" bestFit="1" customWidth="1"/>
    <col min="1288" max="1288" width="12.88671875" style="46" bestFit="1" customWidth="1"/>
    <col min="1289" max="1289" width="15.33203125" style="46"/>
    <col min="1290" max="1290" width="22.5546875" style="46" bestFit="1" customWidth="1"/>
    <col min="1291" max="1291" width="13.44140625" style="46" bestFit="1" customWidth="1"/>
    <col min="1292" max="1292" width="10.109375" style="46" bestFit="1" customWidth="1"/>
    <col min="1293" max="1293" width="19.6640625" style="46" bestFit="1" customWidth="1"/>
    <col min="1294" max="1294" width="14" style="46" bestFit="1" customWidth="1"/>
    <col min="1295" max="1295" width="15.33203125" style="46"/>
    <col min="1296" max="1297" width="11.6640625" style="46" bestFit="1" customWidth="1"/>
    <col min="1298" max="1298" width="13.33203125" style="46" bestFit="1" customWidth="1"/>
    <col min="1299" max="1536" width="15.33203125" style="46"/>
    <col min="1537" max="1537" width="9.5546875" style="46" bestFit="1" customWidth="1"/>
    <col min="1538" max="1538" width="20.33203125" style="46" bestFit="1" customWidth="1"/>
    <col min="1539" max="1539" width="10.6640625" style="46" bestFit="1" customWidth="1"/>
    <col min="1540" max="1540" width="19.33203125" style="46" bestFit="1" customWidth="1"/>
    <col min="1541" max="1541" width="15.33203125" style="46"/>
    <col min="1542" max="1542" width="10.33203125" style="46" bestFit="1" customWidth="1"/>
    <col min="1543" max="1543" width="12.33203125" style="46" bestFit="1" customWidth="1"/>
    <col min="1544" max="1544" width="12.88671875" style="46" bestFit="1" customWidth="1"/>
    <col min="1545" max="1545" width="15.33203125" style="46"/>
    <col min="1546" max="1546" width="22.5546875" style="46" bestFit="1" customWidth="1"/>
    <col min="1547" max="1547" width="13.44140625" style="46" bestFit="1" customWidth="1"/>
    <col min="1548" max="1548" width="10.109375" style="46" bestFit="1" customWidth="1"/>
    <col min="1549" max="1549" width="19.6640625" style="46" bestFit="1" customWidth="1"/>
    <col min="1550" max="1550" width="14" style="46" bestFit="1" customWidth="1"/>
    <col min="1551" max="1551" width="15.33203125" style="46"/>
    <col min="1552" max="1553" width="11.6640625" style="46" bestFit="1" customWidth="1"/>
    <col min="1554" max="1554" width="13.33203125" style="46" bestFit="1" customWidth="1"/>
    <col min="1555" max="1792" width="15.33203125" style="46"/>
    <col min="1793" max="1793" width="9.5546875" style="46" bestFit="1" customWidth="1"/>
    <col min="1794" max="1794" width="20.33203125" style="46" bestFit="1" customWidth="1"/>
    <col min="1795" max="1795" width="10.6640625" style="46" bestFit="1" customWidth="1"/>
    <col min="1796" max="1796" width="19.33203125" style="46" bestFit="1" customWidth="1"/>
    <col min="1797" max="1797" width="15.33203125" style="46"/>
    <col min="1798" max="1798" width="10.33203125" style="46" bestFit="1" customWidth="1"/>
    <col min="1799" max="1799" width="12.33203125" style="46" bestFit="1" customWidth="1"/>
    <col min="1800" max="1800" width="12.88671875" style="46" bestFit="1" customWidth="1"/>
    <col min="1801" max="1801" width="15.33203125" style="46"/>
    <col min="1802" max="1802" width="22.5546875" style="46" bestFit="1" customWidth="1"/>
    <col min="1803" max="1803" width="13.44140625" style="46" bestFit="1" customWidth="1"/>
    <col min="1804" max="1804" width="10.109375" style="46" bestFit="1" customWidth="1"/>
    <col min="1805" max="1805" width="19.6640625" style="46" bestFit="1" customWidth="1"/>
    <col min="1806" max="1806" width="14" style="46" bestFit="1" customWidth="1"/>
    <col min="1807" max="1807" width="15.33203125" style="46"/>
    <col min="1808" max="1809" width="11.6640625" style="46" bestFit="1" customWidth="1"/>
    <col min="1810" max="1810" width="13.33203125" style="46" bestFit="1" customWidth="1"/>
    <col min="1811" max="2048" width="15.33203125" style="46"/>
    <col min="2049" max="2049" width="9.5546875" style="46" bestFit="1" customWidth="1"/>
    <col min="2050" max="2050" width="20.33203125" style="46" bestFit="1" customWidth="1"/>
    <col min="2051" max="2051" width="10.6640625" style="46" bestFit="1" customWidth="1"/>
    <col min="2052" max="2052" width="19.33203125" style="46" bestFit="1" customWidth="1"/>
    <col min="2053" max="2053" width="15.33203125" style="46"/>
    <col min="2054" max="2054" width="10.33203125" style="46" bestFit="1" customWidth="1"/>
    <col min="2055" max="2055" width="12.33203125" style="46" bestFit="1" customWidth="1"/>
    <col min="2056" max="2056" width="12.88671875" style="46" bestFit="1" customWidth="1"/>
    <col min="2057" max="2057" width="15.33203125" style="46"/>
    <col min="2058" max="2058" width="22.5546875" style="46" bestFit="1" customWidth="1"/>
    <col min="2059" max="2059" width="13.44140625" style="46" bestFit="1" customWidth="1"/>
    <col min="2060" max="2060" width="10.109375" style="46" bestFit="1" customWidth="1"/>
    <col min="2061" max="2061" width="19.6640625" style="46" bestFit="1" customWidth="1"/>
    <col min="2062" max="2062" width="14" style="46" bestFit="1" customWidth="1"/>
    <col min="2063" max="2063" width="15.33203125" style="46"/>
    <col min="2064" max="2065" width="11.6640625" style="46" bestFit="1" customWidth="1"/>
    <col min="2066" max="2066" width="13.33203125" style="46" bestFit="1" customWidth="1"/>
    <col min="2067" max="2304" width="15.33203125" style="46"/>
    <col min="2305" max="2305" width="9.5546875" style="46" bestFit="1" customWidth="1"/>
    <col min="2306" max="2306" width="20.33203125" style="46" bestFit="1" customWidth="1"/>
    <col min="2307" max="2307" width="10.6640625" style="46" bestFit="1" customWidth="1"/>
    <col min="2308" max="2308" width="19.33203125" style="46" bestFit="1" customWidth="1"/>
    <col min="2309" max="2309" width="15.33203125" style="46"/>
    <col min="2310" max="2310" width="10.33203125" style="46" bestFit="1" customWidth="1"/>
    <col min="2311" max="2311" width="12.33203125" style="46" bestFit="1" customWidth="1"/>
    <col min="2312" max="2312" width="12.88671875" style="46" bestFit="1" customWidth="1"/>
    <col min="2313" max="2313" width="15.33203125" style="46"/>
    <col min="2314" max="2314" width="22.5546875" style="46" bestFit="1" customWidth="1"/>
    <col min="2315" max="2315" width="13.44140625" style="46" bestFit="1" customWidth="1"/>
    <col min="2316" max="2316" width="10.109375" style="46" bestFit="1" customWidth="1"/>
    <col min="2317" max="2317" width="19.6640625" style="46" bestFit="1" customWidth="1"/>
    <col min="2318" max="2318" width="14" style="46" bestFit="1" customWidth="1"/>
    <col min="2319" max="2319" width="15.33203125" style="46"/>
    <col min="2320" max="2321" width="11.6640625" style="46" bestFit="1" customWidth="1"/>
    <col min="2322" max="2322" width="13.33203125" style="46" bestFit="1" customWidth="1"/>
    <col min="2323" max="2560" width="15.33203125" style="46"/>
    <col min="2561" max="2561" width="9.5546875" style="46" bestFit="1" customWidth="1"/>
    <col min="2562" max="2562" width="20.33203125" style="46" bestFit="1" customWidth="1"/>
    <col min="2563" max="2563" width="10.6640625" style="46" bestFit="1" customWidth="1"/>
    <col min="2564" max="2564" width="19.33203125" style="46" bestFit="1" customWidth="1"/>
    <col min="2565" max="2565" width="15.33203125" style="46"/>
    <col min="2566" max="2566" width="10.33203125" style="46" bestFit="1" customWidth="1"/>
    <col min="2567" max="2567" width="12.33203125" style="46" bestFit="1" customWidth="1"/>
    <col min="2568" max="2568" width="12.88671875" style="46" bestFit="1" customWidth="1"/>
    <col min="2569" max="2569" width="15.33203125" style="46"/>
    <col min="2570" max="2570" width="22.5546875" style="46" bestFit="1" customWidth="1"/>
    <col min="2571" max="2571" width="13.44140625" style="46" bestFit="1" customWidth="1"/>
    <col min="2572" max="2572" width="10.109375" style="46" bestFit="1" customWidth="1"/>
    <col min="2573" max="2573" width="19.6640625" style="46" bestFit="1" customWidth="1"/>
    <col min="2574" max="2574" width="14" style="46" bestFit="1" customWidth="1"/>
    <col min="2575" max="2575" width="15.33203125" style="46"/>
    <col min="2576" max="2577" width="11.6640625" style="46" bestFit="1" customWidth="1"/>
    <col min="2578" max="2578" width="13.33203125" style="46" bestFit="1" customWidth="1"/>
    <col min="2579" max="2816" width="15.33203125" style="46"/>
    <col min="2817" max="2817" width="9.5546875" style="46" bestFit="1" customWidth="1"/>
    <col min="2818" max="2818" width="20.33203125" style="46" bestFit="1" customWidth="1"/>
    <col min="2819" max="2819" width="10.6640625" style="46" bestFit="1" customWidth="1"/>
    <col min="2820" max="2820" width="19.33203125" style="46" bestFit="1" customWidth="1"/>
    <col min="2821" max="2821" width="15.33203125" style="46"/>
    <col min="2822" max="2822" width="10.33203125" style="46" bestFit="1" customWidth="1"/>
    <col min="2823" max="2823" width="12.33203125" style="46" bestFit="1" customWidth="1"/>
    <col min="2824" max="2824" width="12.88671875" style="46" bestFit="1" customWidth="1"/>
    <col min="2825" max="2825" width="15.33203125" style="46"/>
    <col min="2826" max="2826" width="22.5546875" style="46" bestFit="1" customWidth="1"/>
    <col min="2827" max="2827" width="13.44140625" style="46" bestFit="1" customWidth="1"/>
    <col min="2828" max="2828" width="10.109375" style="46" bestFit="1" customWidth="1"/>
    <col min="2829" max="2829" width="19.6640625" style="46" bestFit="1" customWidth="1"/>
    <col min="2830" max="2830" width="14" style="46" bestFit="1" customWidth="1"/>
    <col min="2831" max="2831" width="15.33203125" style="46"/>
    <col min="2832" max="2833" width="11.6640625" style="46" bestFit="1" customWidth="1"/>
    <col min="2834" max="2834" width="13.33203125" style="46" bestFit="1" customWidth="1"/>
    <col min="2835" max="3072" width="15.33203125" style="46"/>
    <col min="3073" max="3073" width="9.5546875" style="46" bestFit="1" customWidth="1"/>
    <col min="3074" max="3074" width="20.33203125" style="46" bestFit="1" customWidth="1"/>
    <col min="3075" max="3075" width="10.6640625" style="46" bestFit="1" customWidth="1"/>
    <col min="3076" max="3076" width="19.33203125" style="46" bestFit="1" customWidth="1"/>
    <col min="3077" max="3077" width="15.33203125" style="46"/>
    <col min="3078" max="3078" width="10.33203125" style="46" bestFit="1" customWidth="1"/>
    <col min="3079" max="3079" width="12.33203125" style="46" bestFit="1" customWidth="1"/>
    <col min="3080" max="3080" width="12.88671875" style="46" bestFit="1" customWidth="1"/>
    <col min="3081" max="3081" width="15.33203125" style="46"/>
    <col min="3082" max="3082" width="22.5546875" style="46" bestFit="1" customWidth="1"/>
    <col min="3083" max="3083" width="13.44140625" style="46" bestFit="1" customWidth="1"/>
    <col min="3084" max="3084" width="10.109375" style="46" bestFit="1" customWidth="1"/>
    <col min="3085" max="3085" width="19.6640625" style="46" bestFit="1" customWidth="1"/>
    <col min="3086" max="3086" width="14" style="46" bestFit="1" customWidth="1"/>
    <col min="3087" max="3087" width="15.33203125" style="46"/>
    <col min="3088" max="3089" width="11.6640625" style="46" bestFit="1" customWidth="1"/>
    <col min="3090" max="3090" width="13.33203125" style="46" bestFit="1" customWidth="1"/>
    <col min="3091" max="3328" width="15.33203125" style="46"/>
    <col min="3329" max="3329" width="9.5546875" style="46" bestFit="1" customWidth="1"/>
    <col min="3330" max="3330" width="20.33203125" style="46" bestFit="1" customWidth="1"/>
    <col min="3331" max="3331" width="10.6640625" style="46" bestFit="1" customWidth="1"/>
    <col min="3332" max="3332" width="19.33203125" style="46" bestFit="1" customWidth="1"/>
    <col min="3333" max="3333" width="15.33203125" style="46"/>
    <col min="3334" max="3334" width="10.33203125" style="46" bestFit="1" customWidth="1"/>
    <col min="3335" max="3335" width="12.33203125" style="46" bestFit="1" customWidth="1"/>
    <col min="3336" max="3336" width="12.88671875" style="46" bestFit="1" customWidth="1"/>
    <col min="3337" max="3337" width="15.33203125" style="46"/>
    <col min="3338" max="3338" width="22.5546875" style="46" bestFit="1" customWidth="1"/>
    <col min="3339" max="3339" width="13.44140625" style="46" bestFit="1" customWidth="1"/>
    <col min="3340" max="3340" width="10.109375" style="46" bestFit="1" customWidth="1"/>
    <col min="3341" max="3341" width="19.6640625" style="46" bestFit="1" customWidth="1"/>
    <col min="3342" max="3342" width="14" style="46" bestFit="1" customWidth="1"/>
    <col min="3343" max="3343" width="15.33203125" style="46"/>
    <col min="3344" max="3345" width="11.6640625" style="46" bestFit="1" customWidth="1"/>
    <col min="3346" max="3346" width="13.33203125" style="46" bestFit="1" customWidth="1"/>
    <col min="3347" max="3584" width="15.33203125" style="46"/>
    <col min="3585" max="3585" width="9.5546875" style="46" bestFit="1" customWidth="1"/>
    <col min="3586" max="3586" width="20.33203125" style="46" bestFit="1" customWidth="1"/>
    <col min="3587" max="3587" width="10.6640625" style="46" bestFit="1" customWidth="1"/>
    <col min="3588" max="3588" width="19.33203125" style="46" bestFit="1" customWidth="1"/>
    <col min="3589" max="3589" width="15.33203125" style="46"/>
    <col min="3590" max="3590" width="10.33203125" style="46" bestFit="1" customWidth="1"/>
    <col min="3591" max="3591" width="12.33203125" style="46" bestFit="1" customWidth="1"/>
    <col min="3592" max="3592" width="12.88671875" style="46" bestFit="1" customWidth="1"/>
    <col min="3593" max="3593" width="15.33203125" style="46"/>
    <col min="3594" max="3594" width="22.5546875" style="46" bestFit="1" customWidth="1"/>
    <col min="3595" max="3595" width="13.44140625" style="46" bestFit="1" customWidth="1"/>
    <col min="3596" max="3596" width="10.109375" style="46" bestFit="1" customWidth="1"/>
    <col min="3597" max="3597" width="19.6640625" style="46" bestFit="1" customWidth="1"/>
    <col min="3598" max="3598" width="14" style="46" bestFit="1" customWidth="1"/>
    <col min="3599" max="3599" width="15.33203125" style="46"/>
    <col min="3600" max="3601" width="11.6640625" style="46" bestFit="1" customWidth="1"/>
    <col min="3602" max="3602" width="13.33203125" style="46" bestFit="1" customWidth="1"/>
    <col min="3603" max="3840" width="15.33203125" style="46"/>
    <col min="3841" max="3841" width="9.5546875" style="46" bestFit="1" customWidth="1"/>
    <col min="3842" max="3842" width="20.33203125" style="46" bestFit="1" customWidth="1"/>
    <col min="3843" max="3843" width="10.6640625" style="46" bestFit="1" customWidth="1"/>
    <col min="3844" max="3844" width="19.33203125" style="46" bestFit="1" customWidth="1"/>
    <col min="3845" max="3845" width="15.33203125" style="46"/>
    <col min="3846" max="3846" width="10.33203125" style="46" bestFit="1" customWidth="1"/>
    <col min="3847" max="3847" width="12.33203125" style="46" bestFit="1" customWidth="1"/>
    <col min="3848" max="3848" width="12.88671875" style="46" bestFit="1" customWidth="1"/>
    <col min="3849" max="3849" width="15.33203125" style="46"/>
    <col min="3850" max="3850" width="22.5546875" style="46" bestFit="1" customWidth="1"/>
    <col min="3851" max="3851" width="13.44140625" style="46" bestFit="1" customWidth="1"/>
    <col min="3852" max="3852" width="10.109375" style="46" bestFit="1" customWidth="1"/>
    <col min="3853" max="3853" width="19.6640625" style="46" bestFit="1" customWidth="1"/>
    <col min="3854" max="3854" width="14" style="46" bestFit="1" customWidth="1"/>
    <col min="3855" max="3855" width="15.33203125" style="46"/>
    <col min="3856" max="3857" width="11.6640625" style="46" bestFit="1" customWidth="1"/>
    <col min="3858" max="3858" width="13.33203125" style="46" bestFit="1" customWidth="1"/>
    <col min="3859" max="4096" width="15.33203125" style="46"/>
    <col min="4097" max="4097" width="9.5546875" style="46" bestFit="1" customWidth="1"/>
    <col min="4098" max="4098" width="20.33203125" style="46" bestFit="1" customWidth="1"/>
    <col min="4099" max="4099" width="10.6640625" style="46" bestFit="1" customWidth="1"/>
    <col min="4100" max="4100" width="19.33203125" style="46" bestFit="1" customWidth="1"/>
    <col min="4101" max="4101" width="15.33203125" style="46"/>
    <col min="4102" max="4102" width="10.33203125" style="46" bestFit="1" customWidth="1"/>
    <col min="4103" max="4103" width="12.33203125" style="46" bestFit="1" customWidth="1"/>
    <col min="4104" max="4104" width="12.88671875" style="46" bestFit="1" customWidth="1"/>
    <col min="4105" max="4105" width="15.33203125" style="46"/>
    <col min="4106" max="4106" width="22.5546875" style="46" bestFit="1" customWidth="1"/>
    <col min="4107" max="4107" width="13.44140625" style="46" bestFit="1" customWidth="1"/>
    <col min="4108" max="4108" width="10.109375" style="46" bestFit="1" customWidth="1"/>
    <col min="4109" max="4109" width="19.6640625" style="46" bestFit="1" customWidth="1"/>
    <col min="4110" max="4110" width="14" style="46" bestFit="1" customWidth="1"/>
    <col min="4111" max="4111" width="15.33203125" style="46"/>
    <col min="4112" max="4113" width="11.6640625" style="46" bestFit="1" customWidth="1"/>
    <col min="4114" max="4114" width="13.33203125" style="46" bestFit="1" customWidth="1"/>
    <col min="4115" max="4352" width="15.33203125" style="46"/>
    <col min="4353" max="4353" width="9.5546875" style="46" bestFit="1" customWidth="1"/>
    <col min="4354" max="4354" width="20.33203125" style="46" bestFit="1" customWidth="1"/>
    <col min="4355" max="4355" width="10.6640625" style="46" bestFit="1" customWidth="1"/>
    <col min="4356" max="4356" width="19.33203125" style="46" bestFit="1" customWidth="1"/>
    <col min="4357" max="4357" width="15.33203125" style="46"/>
    <col min="4358" max="4358" width="10.33203125" style="46" bestFit="1" customWidth="1"/>
    <col min="4359" max="4359" width="12.33203125" style="46" bestFit="1" customWidth="1"/>
    <col min="4360" max="4360" width="12.88671875" style="46" bestFit="1" customWidth="1"/>
    <col min="4361" max="4361" width="15.33203125" style="46"/>
    <col min="4362" max="4362" width="22.5546875" style="46" bestFit="1" customWidth="1"/>
    <col min="4363" max="4363" width="13.44140625" style="46" bestFit="1" customWidth="1"/>
    <col min="4364" max="4364" width="10.109375" style="46" bestFit="1" customWidth="1"/>
    <col min="4365" max="4365" width="19.6640625" style="46" bestFit="1" customWidth="1"/>
    <col min="4366" max="4366" width="14" style="46" bestFit="1" customWidth="1"/>
    <col min="4367" max="4367" width="15.33203125" style="46"/>
    <col min="4368" max="4369" width="11.6640625" style="46" bestFit="1" customWidth="1"/>
    <col min="4370" max="4370" width="13.33203125" style="46" bestFit="1" customWidth="1"/>
    <col min="4371" max="4608" width="15.33203125" style="46"/>
    <col min="4609" max="4609" width="9.5546875" style="46" bestFit="1" customWidth="1"/>
    <col min="4610" max="4610" width="20.33203125" style="46" bestFit="1" customWidth="1"/>
    <col min="4611" max="4611" width="10.6640625" style="46" bestFit="1" customWidth="1"/>
    <col min="4612" max="4612" width="19.33203125" style="46" bestFit="1" customWidth="1"/>
    <col min="4613" max="4613" width="15.33203125" style="46"/>
    <col min="4614" max="4614" width="10.33203125" style="46" bestFit="1" customWidth="1"/>
    <col min="4615" max="4615" width="12.33203125" style="46" bestFit="1" customWidth="1"/>
    <col min="4616" max="4616" width="12.88671875" style="46" bestFit="1" customWidth="1"/>
    <col min="4617" max="4617" width="15.33203125" style="46"/>
    <col min="4618" max="4618" width="22.5546875" style="46" bestFit="1" customWidth="1"/>
    <col min="4619" max="4619" width="13.44140625" style="46" bestFit="1" customWidth="1"/>
    <col min="4620" max="4620" width="10.109375" style="46" bestFit="1" customWidth="1"/>
    <col min="4621" max="4621" width="19.6640625" style="46" bestFit="1" customWidth="1"/>
    <col min="4622" max="4622" width="14" style="46" bestFit="1" customWidth="1"/>
    <col min="4623" max="4623" width="15.33203125" style="46"/>
    <col min="4624" max="4625" width="11.6640625" style="46" bestFit="1" customWidth="1"/>
    <col min="4626" max="4626" width="13.33203125" style="46" bestFit="1" customWidth="1"/>
    <col min="4627" max="4864" width="15.33203125" style="46"/>
    <col min="4865" max="4865" width="9.5546875" style="46" bestFit="1" customWidth="1"/>
    <col min="4866" max="4866" width="20.33203125" style="46" bestFit="1" customWidth="1"/>
    <col min="4867" max="4867" width="10.6640625" style="46" bestFit="1" customWidth="1"/>
    <col min="4868" max="4868" width="19.33203125" style="46" bestFit="1" customWidth="1"/>
    <col min="4869" max="4869" width="15.33203125" style="46"/>
    <col min="4870" max="4870" width="10.33203125" style="46" bestFit="1" customWidth="1"/>
    <col min="4871" max="4871" width="12.33203125" style="46" bestFit="1" customWidth="1"/>
    <col min="4872" max="4872" width="12.88671875" style="46" bestFit="1" customWidth="1"/>
    <col min="4873" max="4873" width="15.33203125" style="46"/>
    <col min="4874" max="4874" width="22.5546875" style="46" bestFit="1" customWidth="1"/>
    <col min="4875" max="4875" width="13.44140625" style="46" bestFit="1" customWidth="1"/>
    <col min="4876" max="4876" width="10.109375" style="46" bestFit="1" customWidth="1"/>
    <col min="4877" max="4877" width="19.6640625" style="46" bestFit="1" customWidth="1"/>
    <col min="4878" max="4878" width="14" style="46" bestFit="1" customWidth="1"/>
    <col min="4879" max="4879" width="15.33203125" style="46"/>
    <col min="4880" max="4881" width="11.6640625" style="46" bestFit="1" customWidth="1"/>
    <col min="4882" max="4882" width="13.33203125" style="46" bestFit="1" customWidth="1"/>
    <col min="4883" max="5120" width="15.33203125" style="46"/>
    <col min="5121" max="5121" width="9.5546875" style="46" bestFit="1" customWidth="1"/>
    <col min="5122" max="5122" width="20.33203125" style="46" bestFit="1" customWidth="1"/>
    <col min="5123" max="5123" width="10.6640625" style="46" bestFit="1" customWidth="1"/>
    <col min="5124" max="5124" width="19.33203125" style="46" bestFit="1" customWidth="1"/>
    <col min="5125" max="5125" width="15.33203125" style="46"/>
    <col min="5126" max="5126" width="10.33203125" style="46" bestFit="1" customWidth="1"/>
    <col min="5127" max="5127" width="12.33203125" style="46" bestFit="1" customWidth="1"/>
    <col min="5128" max="5128" width="12.88671875" style="46" bestFit="1" customWidth="1"/>
    <col min="5129" max="5129" width="15.33203125" style="46"/>
    <col min="5130" max="5130" width="22.5546875" style="46" bestFit="1" customWidth="1"/>
    <col min="5131" max="5131" width="13.44140625" style="46" bestFit="1" customWidth="1"/>
    <col min="5132" max="5132" width="10.109375" style="46" bestFit="1" customWidth="1"/>
    <col min="5133" max="5133" width="19.6640625" style="46" bestFit="1" customWidth="1"/>
    <col min="5134" max="5134" width="14" style="46" bestFit="1" customWidth="1"/>
    <col min="5135" max="5135" width="15.33203125" style="46"/>
    <col min="5136" max="5137" width="11.6640625" style="46" bestFit="1" customWidth="1"/>
    <col min="5138" max="5138" width="13.33203125" style="46" bestFit="1" customWidth="1"/>
    <col min="5139" max="5376" width="15.33203125" style="46"/>
    <col min="5377" max="5377" width="9.5546875" style="46" bestFit="1" customWidth="1"/>
    <col min="5378" max="5378" width="20.33203125" style="46" bestFit="1" customWidth="1"/>
    <col min="5379" max="5379" width="10.6640625" style="46" bestFit="1" customWidth="1"/>
    <col min="5380" max="5380" width="19.33203125" style="46" bestFit="1" customWidth="1"/>
    <col min="5381" max="5381" width="15.33203125" style="46"/>
    <col min="5382" max="5382" width="10.33203125" style="46" bestFit="1" customWidth="1"/>
    <col min="5383" max="5383" width="12.33203125" style="46" bestFit="1" customWidth="1"/>
    <col min="5384" max="5384" width="12.88671875" style="46" bestFit="1" customWidth="1"/>
    <col min="5385" max="5385" width="15.33203125" style="46"/>
    <col min="5386" max="5386" width="22.5546875" style="46" bestFit="1" customWidth="1"/>
    <col min="5387" max="5387" width="13.44140625" style="46" bestFit="1" customWidth="1"/>
    <col min="5388" max="5388" width="10.109375" style="46" bestFit="1" customWidth="1"/>
    <col min="5389" max="5389" width="19.6640625" style="46" bestFit="1" customWidth="1"/>
    <col min="5390" max="5390" width="14" style="46" bestFit="1" customWidth="1"/>
    <col min="5391" max="5391" width="15.33203125" style="46"/>
    <col min="5392" max="5393" width="11.6640625" style="46" bestFit="1" customWidth="1"/>
    <col min="5394" max="5394" width="13.33203125" style="46" bestFit="1" customWidth="1"/>
    <col min="5395" max="5632" width="15.33203125" style="46"/>
    <col min="5633" max="5633" width="9.5546875" style="46" bestFit="1" customWidth="1"/>
    <col min="5634" max="5634" width="20.33203125" style="46" bestFit="1" customWidth="1"/>
    <col min="5635" max="5635" width="10.6640625" style="46" bestFit="1" customWidth="1"/>
    <col min="5636" max="5636" width="19.33203125" style="46" bestFit="1" customWidth="1"/>
    <col min="5637" max="5637" width="15.33203125" style="46"/>
    <col min="5638" max="5638" width="10.33203125" style="46" bestFit="1" customWidth="1"/>
    <col min="5639" max="5639" width="12.33203125" style="46" bestFit="1" customWidth="1"/>
    <col min="5640" max="5640" width="12.88671875" style="46" bestFit="1" customWidth="1"/>
    <col min="5641" max="5641" width="15.33203125" style="46"/>
    <col min="5642" max="5642" width="22.5546875" style="46" bestFit="1" customWidth="1"/>
    <col min="5643" max="5643" width="13.44140625" style="46" bestFit="1" customWidth="1"/>
    <col min="5644" max="5644" width="10.109375" style="46" bestFit="1" customWidth="1"/>
    <col min="5645" max="5645" width="19.6640625" style="46" bestFit="1" customWidth="1"/>
    <col min="5646" max="5646" width="14" style="46" bestFit="1" customWidth="1"/>
    <col min="5647" max="5647" width="15.33203125" style="46"/>
    <col min="5648" max="5649" width="11.6640625" style="46" bestFit="1" customWidth="1"/>
    <col min="5650" max="5650" width="13.33203125" style="46" bestFit="1" customWidth="1"/>
    <col min="5651" max="5888" width="15.33203125" style="46"/>
    <col min="5889" max="5889" width="9.5546875" style="46" bestFit="1" customWidth="1"/>
    <col min="5890" max="5890" width="20.33203125" style="46" bestFit="1" customWidth="1"/>
    <col min="5891" max="5891" width="10.6640625" style="46" bestFit="1" customWidth="1"/>
    <col min="5892" max="5892" width="19.33203125" style="46" bestFit="1" customWidth="1"/>
    <col min="5893" max="5893" width="15.33203125" style="46"/>
    <col min="5894" max="5894" width="10.33203125" style="46" bestFit="1" customWidth="1"/>
    <col min="5895" max="5895" width="12.33203125" style="46" bestFit="1" customWidth="1"/>
    <col min="5896" max="5896" width="12.88671875" style="46" bestFit="1" customWidth="1"/>
    <col min="5897" max="5897" width="15.33203125" style="46"/>
    <col min="5898" max="5898" width="22.5546875" style="46" bestFit="1" customWidth="1"/>
    <col min="5899" max="5899" width="13.44140625" style="46" bestFit="1" customWidth="1"/>
    <col min="5900" max="5900" width="10.109375" style="46" bestFit="1" customWidth="1"/>
    <col min="5901" max="5901" width="19.6640625" style="46" bestFit="1" customWidth="1"/>
    <col min="5902" max="5902" width="14" style="46" bestFit="1" customWidth="1"/>
    <col min="5903" max="5903" width="15.33203125" style="46"/>
    <col min="5904" max="5905" width="11.6640625" style="46" bestFit="1" customWidth="1"/>
    <col min="5906" max="5906" width="13.33203125" style="46" bestFit="1" customWidth="1"/>
    <col min="5907" max="6144" width="15.33203125" style="46"/>
    <col min="6145" max="6145" width="9.5546875" style="46" bestFit="1" customWidth="1"/>
    <col min="6146" max="6146" width="20.33203125" style="46" bestFit="1" customWidth="1"/>
    <col min="6147" max="6147" width="10.6640625" style="46" bestFit="1" customWidth="1"/>
    <col min="6148" max="6148" width="19.33203125" style="46" bestFit="1" customWidth="1"/>
    <col min="6149" max="6149" width="15.33203125" style="46"/>
    <col min="6150" max="6150" width="10.33203125" style="46" bestFit="1" customWidth="1"/>
    <col min="6151" max="6151" width="12.33203125" style="46" bestFit="1" customWidth="1"/>
    <col min="6152" max="6152" width="12.88671875" style="46" bestFit="1" customWidth="1"/>
    <col min="6153" max="6153" width="15.33203125" style="46"/>
    <col min="6154" max="6154" width="22.5546875" style="46" bestFit="1" customWidth="1"/>
    <col min="6155" max="6155" width="13.44140625" style="46" bestFit="1" customWidth="1"/>
    <col min="6156" max="6156" width="10.109375" style="46" bestFit="1" customWidth="1"/>
    <col min="6157" max="6157" width="19.6640625" style="46" bestFit="1" customWidth="1"/>
    <col min="6158" max="6158" width="14" style="46" bestFit="1" customWidth="1"/>
    <col min="6159" max="6159" width="15.33203125" style="46"/>
    <col min="6160" max="6161" width="11.6640625" style="46" bestFit="1" customWidth="1"/>
    <col min="6162" max="6162" width="13.33203125" style="46" bestFit="1" customWidth="1"/>
    <col min="6163" max="6400" width="15.33203125" style="46"/>
    <col min="6401" max="6401" width="9.5546875" style="46" bestFit="1" customWidth="1"/>
    <col min="6402" max="6402" width="20.33203125" style="46" bestFit="1" customWidth="1"/>
    <col min="6403" max="6403" width="10.6640625" style="46" bestFit="1" customWidth="1"/>
    <col min="6404" max="6404" width="19.33203125" style="46" bestFit="1" customWidth="1"/>
    <col min="6405" max="6405" width="15.33203125" style="46"/>
    <col min="6406" max="6406" width="10.33203125" style="46" bestFit="1" customWidth="1"/>
    <col min="6407" max="6407" width="12.33203125" style="46" bestFit="1" customWidth="1"/>
    <col min="6408" max="6408" width="12.88671875" style="46" bestFit="1" customWidth="1"/>
    <col min="6409" max="6409" width="15.33203125" style="46"/>
    <col min="6410" max="6410" width="22.5546875" style="46" bestFit="1" customWidth="1"/>
    <col min="6411" max="6411" width="13.44140625" style="46" bestFit="1" customWidth="1"/>
    <col min="6412" max="6412" width="10.109375" style="46" bestFit="1" customWidth="1"/>
    <col min="6413" max="6413" width="19.6640625" style="46" bestFit="1" customWidth="1"/>
    <col min="6414" max="6414" width="14" style="46" bestFit="1" customWidth="1"/>
    <col min="6415" max="6415" width="15.33203125" style="46"/>
    <col min="6416" max="6417" width="11.6640625" style="46" bestFit="1" customWidth="1"/>
    <col min="6418" max="6418" width="13.33203125" style="46" bestFit="1" customWidth="1"/>
    <col min="6419" max="6656" width="15.33203125" style="46"/>
    <col min="6657" max="6657" width="9.5546875" style="46" bestFit="1" customWidth="1"/>
    <col min="6658" max="6658" width="20.33203125" style="46" bestFit="1" customWidth="1"/>
    <col min="6659" max="6659" width="10.6640625" style="46" bestFit="1" customWidth="1"/>
    <col min="6660" max="6660" width="19.33203125" style="46" bestFit="1" customWidth="1"/>
    <col min="6661" max="6661" width="15.33203125" style="46"/>
    <col min="6662" max="6662" width="10.33203125" style="46" bestFit="1" customWidth="1"/>
    <col min="6663" max="6663" width="12.33203125" style="46" bestFit="1" customWidth="1"/>
    <col min="6664" max="6664" width="12.88671875" style="46" bestFit="1" customWidth="1"/>
    <col min="6665" max="6665" width="15.33203125" style="46"/>
    <col min="6666" max="6666" width="22.5546875" style="46" bestFit="1" customWidth="1"/>
    <col min="6667" max="6667" width="13.44140625" style="46" bestFit="1" customWidth="1"/>
    <col min="6668" max="6668" width="10.109375" style="46" bestFit="1" customWidth="1"/>
    <col min="6669" max="6669" width="19.6640625" style="46" bestFit="1" customWidth="1"/>
    <col min="6670" max="6670" width="14" style="46" bestFit="1" customWidth="1"/>
    <col min="6671" max="6671" width="15.33203125" style="46"/>
    <col min="6672" max="6673" width="11.6640625" style="46" bestFit="1" customWidth="1"/>
    <col min="6674" max="6674" width="13.33203125" style="46" bestFit="1" customWidth="1"/>
    <col min="6675" max="6912" width="15.33203125" style="46"/>
    <col min="6913" max="6913" width="9.5546875" style="46" bestFit="1" customWidth="1"/>
    <col min="6914" max="6914" width="20.33203125" style="46" bestFit="1" customWidth="1"/>
    <col min="6915" max="6915" width="10.6640625" style="46" bestFit="1" customWidth="1"/>
    <col min="6916" max="6916" width="19.33203125" style="46" bestFit="1" customWidth="1"/>
    <col min="6917" max="6917" width="15.33203125" style="46"/>
    <col min="6918" max="6918" width="10.33203125" style="46" bestFit="1" customWidth="1"/>
    <col min="6919" max="6919" width="12.33203125" style="46" bestFit="1" customWidth="1"/>
    <col min="6920" max="6920" width="12.88671875" style="46" bestFit="1" customWidth="1"/>
    <col min="6921" max="6921" width="15.33203125" style="46"/>
    <col min="6922" max="6922" width="22.5546875" style="46" bestFit="1" customWidth="1"/>
    <col min="6923" max="6923" width="13.44140625" style="46" bestFit="1" customWidth="1"/>
    <col min="6924" max="6924" width="10.109375" style="46" bestFit="1" customWidth="1"/>
    <col min="6925" max="6925" width="19.6640625" style="46" bestFit="1" customWidth="1"/>
    <col min="6926" max="6926" width="14" style="46" bestFit="1" customWidth="1"/>
    <col min="6927" max="6927" width="15.33203125" style="46"/>
    <col min="6928" max="6929" width="11.6640625" style="46" bestFit="1" customWidth="1"/>
    <col min="6930" max="6930" width="13.33203125" style="46" bestFit="1" customWidth="1"/>
    <col min="6931" max="7168" width="15.33203125" style="46"/>
    <col min="7169" max="7169" width="9.5546875" style="46" bestFit="1" customWidth="1"/>
    <col min="7170" max="7170" width="20.33203125" style="46" bestFit="1" customWidth="1"/>
    <col min="7171" max="7171" width="10.6640625" style="46" bestFit="1" customWidth="1"/>
    <col min="7172" max="7172" width="19.33203125" style="46" bestFit="1" customWidth="1"/>
    <col min="7173" max="7173" width="15.33203125" style="46"/>
    <col min="7174" max="7174" width="10.33203125" style="46" bestFit="1" customWidth="1"/>
    <col min="7175" max="7175" width="12.33203125" style="46" bestFit="1" customWidth="1"/>
    <col min="7176" max="7176" width="12.88671875" style="46" bestFit="1" customWidth="1"/>
    <col min="7177" max="7177" width="15.33203125" style="46"/>
    <col min="7178" max="7178" width="22.5546875" style="46" bestFit="1" customWidth="1"/>
    <col min="7179" max="7179" width="13.44140625" style="46" bestFit="1" customWidth="1"/>
    <col min="7180" max="7180" width="10.109375" style="46" bestFit="1" customWidth="1"/>
    <col min="7181" max="7181" width="19.6640625" style="46" bestFit="1" customWidth="1"/>
    <col min="7182" max="7182" width="14" style="46" bestFit="1" customWidth="1"/>
    <col min="7183" max="7183" width="15.33203125" style="46"/>
    <col min="7184" max="7185" width="11.6640625" style="46" bestFit="1" customWidth="1"/>
    <col min="7186" max="7186" width="13.33203125" style="46" bestFit="1" customWidth="1"/>
    <col min="7187" max="7424" width="15.33203125" style="46"/>
    <col min="7425" max="7425" width="9.5546875" style="46" bestFit="1" customWidth="1"/>
    <col min="7426" max="7426" width="20.33203125" style="46" bestFit="1" customWidth="1"/>
    <col min="7427" max="7427" width="10.6640625" style="46" bestFit="1" customWidth="1"/>
    <col min="7428" max="7428" width="19.33203125" style="46" bestFit="1" customWidth="1"/>
    <col min="7429" max="7429" width="15.33203125" style="46"/>
    <col min="7430" max="7430" width="10.33203125" style="46" bestFit="1" customWidth="1"/>
    <col min="7431" max="7431" width="12.33203125" style="46" bestFit="1" customWidth="1"/>
    <col min="7432" max="7432" width="12.88671875" style="46" bestFit="1" customWidth="1"/>
    <col min="7433" max="7433" width="15.33203125" style="46"/>
    <col min="7434" max="7434" width="22.5546875" style="46" bestFit="1" customWidth="1"/>
    <col min="7435" max="7435" width="13.44140625" style="46" bestFit="1" customWidth="1"/>
    <col min="7436" max="7436" width="10.109375" style="46" bestFit="1" customWidth="1"/>
    <col min="7437" max="7437" width="19.6640625" style="46" bestFit="1" customWidth="1"/>
    <col min="7438" max="7438" width="14" style="46" bestFit="1" customWidth="1"/>
    <col min="7439" max="7439" width="15.33203125" style="46"/>
    <col min="7440" max="7441" width="11.6640625" style="46" bestFit="1" customWidth="1"/>
    <col min="7442" max="7442" width="13.33203125" style="46" bestFit="1" customWidth="1"/>
    <col min="7443" max="7680" width="15.33203125" style="46"/>
    <col min="7681" max="7681" width="9.5546875" style="46" bestFit="1" customWidth="1"/>
    <col min="7682" max="7682" width="20.33203125" style="46" bestFit="1" customWidth="1"/>
    <col min="7683" max="7683" width="10.6640625" style="46" bestFit="1" customWidth="1"/>
    <col min="7684" max="7684" width="19.33203125" style="46" bestFit="1" customWidth="1"/>
    <col min="7685" max="7685" width="15.33203125" style="46"/>
    <col min="7686" max="7686" width="10.33203125" style="46" bestFit="1" customWidth="1"/>
    <col min="7687" max="7687" width="12.33203125" style="46" bestFit="1" customWidth="1"/>
    <col min="7688" max="7688" width="12.88671875" style="46" bestFit="1" customWidth="1"/>
    <col min="7689" max="7689" width="15.33203125" style="46"/>
    <col min="7690" max="7690" width="22.5546875" style="46" bestFit="1" customWidth="1"/>
    <col min="7691" max="7691" width="13.44140625" style="46" bestFit="1" customWidth="1"/>
    <col min="7692" max="7692" width="10.109375" style="46" bestFit="1" customWidth="1"/>
    <col min="7693" max="7693" width="19.6640625" style="46" bestFit="1" customWidth="1"/>
    <col min="7694" max="7694" width="14" style="46" bestFit="1" customWidth="1"/>
    <col min="7695" max="7695" width="15.33203125" style="46"/>
    <col min="7696" max="7697" width="11.6640625" style="46" bestFit="1" customWidth="1"/>
    <col min="7698" max="7698" width="13.33203125" style="46" bestFit="1" customWidth="1"/>
    <col min="7699" max="7936" width="15.33203125" style="46"/>
    <col min="7937" max="7937" width="9.5546875" style="46" bestFit="1" customWidth="1"/>
    <col min="7938" max="7938" width="20.33203125" style="46" bestFit="1" customWidth="1"/>
    <col min="7939" max="7939" width="10.6640625" style="46" bestFit="1" customWidth="1"/>
    <col min="7940" max="7940" width="19.33203125" style="46" bestFit="1" customWidth="1"/>
    <col min="7941" max="7941" width="15.33203125" style="46"/>
    <col min="7942" max="7942" width="10.33203125" style="46" bestFit="1" customWidth="1"/>
    <col min="7943" max="7943" width="12.33203125" style="46" bestFit="1" customWidth="1"/>
    <col min="7944" max="7944" width="12.88671875" style="46" bestFit="1" customWidth="1"/>
    <col min="7945" max="7945" width="15.33203125" style="46"/>
    <col min="7946" max="7946" width="22.5546875" style="46" bestFit="1" customWidth="1"/>
    <col min="7947" max="7947" width="13.44140625" style="46" bestFit="1" customWidth="1"/>
    <col min="7948" max="7948" width="10.109375" style="46" bestFit="1" customWidth="1"/>
    <col min="7949" max="7949" width="19.6640625" style="46" bestFit="1" customWidth="1"/>
    <col min="7950" max="7950" width="14" style="46" bestFit="1" customWidth="1"/>
    <col min="7951" max="7951" width="15.33203125" style="46"/>
    <col min="7952" max="7953" width="11.6640625" style="46" bestFit="1" customWidth="1"/>
    <col min="7954" max="7954" width="13.33203125" style="46" bestFit="1" customWidth="1"/>
    <col min="7955" max="8192" width="15.33203125" style="46"/>
    <col min="8193" max="8193" width="9.5546875" style="46" bestFit="1" customWidth="1"/>
    <col min="8194" max="8194" width="20.33203125" style="46" bestFit="1" customWidth="1"/>
    <col min="8195" max="8195" width="10.6640625" style="46" bestFit="1" customWidth="1"/>
    <col min="8196" max="8196" width="19.33203125" style="46" bestFit="1" customWidth="1"/>
    <col min="8197" max="8197" width="15.33203125" style="46"/>
    <col min="8198" max="8198" width="10.33203125" style="46" bestFit="1" customWidth="1"/>
    <col min="8199" max="8199" width="12.33203125" style="46" bestFit="1" customWidth="1"/>
    <col min="8200" max="8200" width="12.88671875" style="46" bestFit="1" customWidth="1"/>
    <col min="8201" max="8201" width="15.33203125" style="46"/>
    <col min="8202" max="8202" width="22.5546875" style="46" bestFit="1" customWidth="1"/>
    <col min="8203" max="8203" width="13.44140625" style="46" bestFit="1" customWidth="1"/>
    <col min="8204" max="8204" width="10.109375" style="46" bestFit="1" customWidth="1"/>
    <col min="8205" max="8205" width="19.6640625" style="46" bestFit="1" customWidth="1"/>
    <col min="8206" max="8206" width="14" style="46" bestFit="1" customWidth="1"/>
    <col min="8207" max="8207" width="15.33203125" style="46"/>
    <col min="8208" max="8209" width="11.6640625" style="46" bestFit="1" customWidth="1"/>
    <col min="8210" max="8210" width="13.33203125" style="46" bestFit="1" customWidth="1"/>
    <col min="8211" max="8448" width="15.33203125" style="46"/>
    <col min="8449" max="8449" width="9.5546875" style="46" bestFit="1" customWidth="1"/>
    <col min="8450" max="8450" width="20.33203125" style="46" bestFit="1" customWidth="1"/>
    <col min="8451" max="8451" width="10.6640625" style="46" bestFit="1" customWidth="1"/>
    <col min="8452" max="8452" width="19.33203125" style="46" bestFit="1" customWidth="1"/>
    <col min="8453" max="8453" width="15.33203125" style="46"/>
    <col min="8454" max="8454" width="10.33203125" style="46" bestFit="1" customWidth="1"/>
    <col min="8455" max="8455" width="12.33203125" style="46" bestFit="1" customWidth="1"/>
    <col min="8456" max="8456" width="12.88671875" style="46" bestFit="1" customWidth="1"/>
    <col min="8457" max="8457" width="15.33203125" style="46"/>
    <col min="8458" max="8458" width="22.5546875" style="46" bestFit="1" customWidth="1"/>
    <col min="8459" max="8459" width="13.44140625" style="46" bestFit="1" customWidth="1"/>
    <col min="8460" max="8460" width="10.109375" style="46" bestFit="1" customWidth="1"/>
    <col min="8461" max="8461" width="19.6640625" style="46" bestFit="1" customWidth="1"/>
    <col min="8462" max="8462" width="14" style="46" bestFit="1" customWidth="1"/>
    <col min="8463" max="8463" width="15.33203125" style="46"/>
    <col min="8464" max="8465" width="11.6640625" style="46" bestFit="1" customWidth="1"/>
    <col min="8466" max="8466" width="13.33203125" style="46" bestFit="1" customWidth="1"/>
    <col min="8467" max="8704" width="15.33203125" style="46"/>
    <col min="8705" max="8705" width="9.5546875" style="46" bestFit="1" customWidth="1"/>
    <col min="8706" max="8706" width="20.33203125" style="46" bestFit="1" customWidth="1"/>
    <col min="8707" max="8707" width="10.6640625" style="46" bestFit="1" customWidth="1"/>
    <col min="8708" max="8708" width="19.33203125" style="46" bestFit="1" customWidth="1"/>
    <col min="8709" max="8709" width="15.33203125" style="46"/>
    <col min="8710" max="8710" width="10.33203125" style="46" bestFit="1" customWidth="1"/>
    <col min="8711" max="8711" width="12.33203125" style="46" bestFit="1" customWidth="1"/>
    <col min="8712" max="8712" width="12.88671875" style="46" bestFit="1" customWidth="1"/>
    <col min="8713" max="8713" width="15.33203125" style="46"/>
    <col min="8714" max="8714" width="22.5546875" style="46" bestFit="1" customWidth="1"/>
    <col min="8715" max="8715" width="13.44140625" style="46" bestFit="1" customWidth="1"/>
    <col min="8716" max="8716" width="10.109375" style="46" bestFit="1" customWidth="1"/>
    <col min="8717" max="8717" width="19.6640625" style="46" bestFit="1" customWidth="1"/>
    <col min="8718" max="8718" width="14" style="46" bestFit="1" customWidth="1"/>
    <col min="8719" max="8719" width="15.33203125" style="46"/>
    <col min="8720" max="8721" width="11.6640625" style="46" bestFit="1" customWidth="1"/>
    <col min="8722" max="8722" width="13.33203125" style="46" bestFit="1" customWidth="1"/>
    <col min="8723" max="8960" width="15.33203125" style="46"/>
    <col min="8961" max="8961" width="9.5546875" style="46" bestFit="1" customWidth="1"/>
    <col min="8962" max="8962" width="20.33203125" style="46" bestFit="1" customWidth="1"/>
    <col min="8963" max="8963" width="10.6640625" style="46" bestFit="1" customWidth="1"/>
    <col min="8964" max="8964" width="19.33203125" style="46" bestFit="1" customWidth="1"/>
    <col min="8965" max="8965" width="15.33203125" style="46"/>
    <col min="8966" max="8966" width="10.33203125" style="46" bestFit="1" customWidth="1"/>
    <col min="8967" max="8967" width="12.33203125" style="46" bestFit="1" customWidth="1"/>
    <col min="8968" max="8968" width="12.88671875" style="46" bestFit="1" customWidth="1"/>
    <col min="8969" max="8969" width="15.33203125" style="46"/>
    <col min="8970" max="8970" width="22.5546875" style="46" bestFit="1" customWidth="1"/>
    <col min="8971" max="8971" width="13.44140625" style="46" bestFit="1" customWidth="1"/>
    <col min="8972" max="8972" width="10.109375" style="46" bestFit="1" customWidth="1"/>
    <col min="8973" max="8973" width="19.6640625" style="46" bestFit="1" customWidth="1"/>
    <col min="8974" max="8974" width="14" style="46" bestFit="1" customWidth="1"/>
    <col min="8975" max="8975" width="15.33203125" style="46"/>
    <col min="8976" max="8977" width="11.6640625" style="46" bestFit="1" customWidth="1"/>
    <col min="8978" max="8978" width="13.33203125" style="46" bestFit="1" customWidth="1"/>
    <col min="8979" max="9216" width="15.33203125" style="46"/>
    <col min="9217" max="9217" width="9.5546875" style="46" bestFit="1" customWidth="1"/>
    <col min="9218" max="9218" width="20.33203125" style="46" bestFit="1" customWidth="1"/>
    <col min="9219" max="9219" width="10.6640625" style="46" bestFit="1" customWidth="1"/>
    <col min="9220" max="9220" width="19.33203125" style="46" bestFit="1" customWidth="1"/>
    <col min="9221" max="9221" width="15.33203125" style="46"/>
    <col min="9222" max="9222" width="10.33203125" style="46" bestFit="1" customWidth="1"/>
    <col min="9223" max="9223" width="12.33203125" style="46" bestFit="1" customWidth="1"/>
    <col min="9224" max="9224" width="12.88671875" style="46" bestFit="1" customWidth="1"/>
    <col min="9225" max="9225" width="15.33203125" style="46"/>
    <col min="9226" max="9226" width="22.5546875" style="46" bestFit="1" customWidth="1"/>
    <col min="9227" max="9227" width="13.44140625" style="46" bestFit="1" customWidth="1"/>
    <col min="9228" max="9228" width="10.109375" style="46" bestFit="1" customWidth="1"/>
    <col min="9229" max="9229" width="19.6640625" style="46" bestFit="1" customWidth="1"/>
    <col min="9230" max="9230" width="14" style="46" bestFit="1" customWidth="1"/>
    <col min="9231" max="9231" width="15.33203125" style="46"/>
    <col min="9232" max="9233" width="11.6640625" style="46" bestFit="1" customWidth="1"/>
    <col min="9234" max="9234" width="13.33203125" style="46" bestFit="1" customWidth="1"/>
    <col min="9235" max="9472" width="15.33203125" style="46"/>
    <col min="9473" max="9473" width="9.5546875" style="46" bestFit="1" customWidth="1"/>
    <col min="9474" max="9474" width="20.33203125" style="46" bestFit="1" customWidth="1"/>
    <col min="9475" max="9475" width="10.6640625" style="46" bestFit="1" customWidth="1"/>
    <col min="9476" max="9476" width="19.33203125" style="46" bestFit="1" customWidth="1"/>
    <col min="9477" max="9477" width="15.33203125" style="46"/>
    <col min="9478" max="9478" width="10.33203125" style="46" bestFit="1" customWidth="1"/>
    <col min="9479" max="9479" width="12.33203125" style="46" bestFit="1" customWidth="1"/>
    <col min="9480" max="9480" width="12.88671875" style="46" bestFit="1" customWidth="1"/>
    <col min="9481" max="9481" width="15.33203125" style="46"/>
    <col min="9482" max="9482" width="22.5546875" style="46" bestFit="1" customWidth="1"/>
    <col min="9483" max="9483" width="13.44140625" style="46" bestFit="1" customWidth="1"/>
    <col min="9484" max="9484" width="10.109375" style="46" bestFit="1" customWidth="1"/>
    <col min="9485" max="9485" width="19.6640625" style="46" bestFit="1" customWidth="1"/>
    <col min="9486" max="9486" width="14" style="46" bestFit="1" customWidth="1"/>
    <col min="9487" max="9487" width="15.33203125" style="46"/>
    <col min="9488" max="9489" width="11.6640625" style="46" bestFit="1" customWidth="1"/>
    <col min="9490" max="9490" width="13.33203125" style="46" bestFit="1" customWidth="1"/>
    <col min="9491" max="9728" width="15.33203125" style="46"/>
    <col min="9729" max="9729" width="9.5546875" style="46" bestFit="1" customWidth="1"/>
    <col min="9730" max="9730" width="20.33203125" style="46" bestFit="1" customWidth="1"/>
    <col min="9731" max="9731" width="10.6640625" style="46" bestFit="1" customWidth="1"/>
    <col min="9732" max="9732" width="19.33203125" style="46" bestFit="1" customWidth="1"/>
    <col min="9733" max="9733" width="15.33203125" style="46"/>
    <col min="9734" max="9734" width="10.33203125" style="46" bestFit="1" customWidth="1"/>
    <col min="9735" max="9735" width="12.33203125" style="46" bestFit="1" customWidth="1"/>
    <col min="9736" max="9736" width="12.88671875" style="46" bestFit="1" customWidth="1"/>
    <col min="9737" max="9737" width="15.33203125" style="46"/>
    <col min="9738" max="9738" width="22.5546875" style="46" bestFit="1" customWidth="1"/>
    <col min="9739" max="9739" width="13.44140625" style="46" bestFit="1" customWidth="1"/>
    <col min="9740" max="9740" width="10.109375" style="46" bestFit="1" customWidth="1"/>
    <col min="9741" max="9741" width="19.6640625" style="46" bestFit="1" customWidth="1"/>
    <col min="9742" max="9742" width="14" style="46" bestFit="1" customWidth="1"/>
    <col min="9743" max="9743" width="15.33203125" style="46"/>
    <col min="9744" max="9745" width="11.6640625" style="46" bestFit="1" customWidth="1"/>
    <col min="9746" max="9746" width="13.33203125" style="46" bestFit="1" customWidth="1"/>
    <col min="9747" max="9984" width="15.33203125" style="46"/>
    <col min="9985" max="9985" width="9.5546875" style="46" bestFit="1" customWidth="1"/>
    <col min="9986" max="9986" width="20.33203125" style="46" bestFit="1" customWidth="1"/>
    <col min="9987" max="9987" width="10.6640625" style="46" bestFit="1" customWidth="1"/>
    <col min="9988" max="9988" width="19.33203125" style="46" bestFit="1" customWidth="1"/>
    <col min="9989" max="9989" width="15.33203125" style="46"/>
    <col min="9990" max="9990" width="10.33203125" style="46" bestFit="1" customWidth="1"/>
    <col min="9991" max="9991" width="12.33203125" style="46" bestFit="1" customWidth="1"/>
    <col min="9992" max="9992" width="12.88671875" style="46" bestFit="1" customWidth="1"/>
    <col min="9993" max="9993" width="15.33203125" style="46"/>
    <col min="9994" max="9994" width="22.5546875" style="46" bestFit="1" customWidth="1"/>
    <col min="9995" max="9995" width="13.44140625" style="46" bestFit="1" customWidth="1"/>
    <col min="9996" max="9996" width="10.109375" style="46" bestFit="1" customWidth="1"/>
    <col min="9997" max="9997" width="19.6640625" style="46" bestFit="1" customWidth="1"/>
    <col min="9998" max="9998" width="14" style="46" bestFit="1" customWidth="1"/>
    <col min="9999" max="9999" width="15.33203125" style="46"/>
    <col min="10000" max="10001" width="11.6640625" style="46" bestFit="1" customWidth="1"/>
    <col min="10002" max="10002" width="13.33203125" style="46" bestFit="1" customWidth="1"/>
    <col min="10003" max="10240" width="15.33203125" style="46"/>
    <col min="10241" max="10241" width="9.5546875" style="46" bestFit="1" customWidth="1"/>
    <col min="10242" max="10242" width="20.33203125" style="46" bestFit="1" customWidth="1"/>
    <col min="10243" max="10243" width="10.6640625" style="46" bestFit="1" customWidth="1"/>
    <col min="10244" max="10244" width="19.33203125" style="46" bestFit="1" customWidth="1"/>
    <col min="10245" max="10245" width="15.33203125" style="46"/>
    <col min="10246" max="10246" width="10.33203125" style="46" bestFit="1" customWidth="1"/>
    <col min="10247" max="10247" width="12.33203125" style="46" bestFit="1" customWidth="1"/>
    <col min="10248" max="10248" width="12.88671875" style="46" bestFit="1" customWidth="1"/>
    <col min="10249" max="10249" width="15.33203125" style="46"/>
    <col min="10250" max="10250" width="22.5546875" style="46" bestFit="1" customWidth="1"/>
    <col min="10251" max="10251" width="13.44140625" style="46" bestFit="1" customWidth="1"/>
    <col min="10252" max="10252" width="10.109375" style="46" bestFit="1" customWidth="1"/>
    <col min="10253" max="10253" width="19.6640625" style="46" bestFit="1" customWidth="1"/>
    <col min="10254" max="10254" width="14" style="46" bestFit="1" customWidth="1"/>
    <col min="10255" max="10255" width="15.33203125" style="46"/>
    <col min="10256" max="10257" width="11.6640625" style="46" bestFit="1" customWidth="1"/>
    <col min="10258" max="10258" width="13.33203125" style="46" bestFit="1" customWidth="1"/>
    <col min="10259" max="10496" width="15.33203125" style="46"/>
    <col min="10497" max="10497" width="9.5546875" style="46" bestFit="1" customWidth="1"/>
    <col min="10498" max="10498" width="20.33203125" style="46" bestFit="1" customWidth="1"/>
    <col min="10499" max="10499" width="10.6640625" style="46" bestFit="1" customWidth="1"/>
    <col min="10500" max="10500" width="19.33203125" style="46" bestFit="1" customWidth="1"/>
    <col min="10501" max="10501" width="15.33203125" style="46"/>
    <col min="10502" max="10502" width="10.33203125" style="46" bestFit="1" customWidth="1"/>
    <col min="10503" max="10503" width="12.33203125" style="46" bestFit="1" customWidth="1"/>
    <col min="10504" max="10504" width="12.88671875" style="46" bestFit="1" customWidth="1"/>
    <col min="10505" max="10505" width="15.33203125" style="46"/>
    <col min="10506" max="10506" width="22.5546875" style="46" bestFit="1" customWidth="1"/>
    <col min="10507" max="10507" width="13.44140625" style="46" bestFit="1" customWidth="1"/>
    <col min="10508" max="10508" width="10.109375" style="46" bestFit="1" customWidth="1"/>
    <col min="10509" max="10509" width="19.6640625" style="46" bestFit="1" customWidth="1"/>
    <col min="10510" max="10510" width="14" style="46" bestFit="1" customWidth="1"/>
    <col min="10511" max="10511" width="15.33203125" style="46"/>
    <col min="10512" max="10513" width="11.6640625" style="46" bestFit="1" customWidth="1"/>
    <col min="10514" max="10514" width="13.33203125" style="46" bestFit="1" customWidth="1"/>
    <col min="10515" max="10752" width="15.33203125" style="46"/>
    <col min="10753" max="10753" width="9.5546875" style="46" bestFit="1" customWidth="1"/>
    <col min="10754" max="10754" width="20.33203125" style="46" bestFit="1" customWidth="1"/>
    <col min="10755" max="10755" width="10.6640625" style="46" bestFit="1" customWidth="1"/>
    <col min="10756" max="10756" width="19.33203125" style="46" bestFit="1" customWidth="1"/>
    <col min="10757" max="10757" width="15.33203125" style="46"/>
    <col min="10758" max="10758" width="10.33203125" style="46" bestFit="1" customWidth="1"/>
    <col min="10759" max="10759" width="12.33203125" style="46" bestFit="1" customWidth="1"/>
    <col min="10760" max="10760" width="12.88671875" style="46" bestFit="1" customWidth="1"/>
    <col min="10761" max="10761" width="15.33203125" style="46"/>
    <col min="10762" max="10762" width="22.5546875" style="46" bestFit="1" customWidth="1"/>
    <col min="10763" max="10763" width="13.44140625" style="46" bestFit="1" customWidth="1"/>
    <col min="10764" max="10764" width="10.109375" style="46" bestFit="1" customWidth="1"/>
    <col min="10765" max="10765" width="19.6640625" style="46" bestFit="1" customWidth="1"/>
    <col min="10766" max="10766" width="14" style="46" bestFit="1" customWidth="1"/>
    <col min="10767" max="10767" width="15.33203125" style="46"/>
    <col min="10768" max="10769" width="11.6640625" style="46" bestFit="1" customWidth="1"/>
    <col min="10770" max="10770" width="13.33203125" style="46" bestFit="1" customWidth="1"/>
    <col min="10771" max="11008" width="15.33203125" style="46"/>
    <col min="11009" max="11009" width="9.5546875" style="46" bestFit="1" customWidth="1"/>
    <col min="11010" max="11010" width="20.33203125" style="46" bestFit="1" customWidth="1"/>
    <col min="11011" max="11011" width="10.6640625" style="46" bestFit="1" customWidth="1"/>
    <col min="11012" max="11012" width="19.33203125" style="46" bestFit="1" customWidth="1"/>
    <col min="11013" max="11013" width="15.33203125" style="46"/>
    <col min="11014" max="11014" width="10.33203125" style="46" bestFit="1" customWidth="1"/>
    <col min="11015" max="11015" width="12.33203125" style="46" bestFit="1" customWidth="1"/>
    <col min="11016" max="11016" width="12.88671875" style="46" bestFit="1" customWidth="1"/>
    <col min="11017" max="11017" width="15.33203125" style="46"/>
    <col min="11018" max="11018" width="22.5546875" style="46" bestFit="1" customWidth="1"/>
    <col min="11019" max="11019" width="13.44140625" style="46" bestFit="1" customWidth="1"/>
    <col min="11020" max="11020" width="10.109375" style="46" bestFit="1" customWidth="1"/>
    <col min="11021" max="11021" width="19.6640625" style="46" bestFit="1" customWidth="1"/>
    <col min="11022" max="11022" width="14" style="46" bestFit="1" customWidth="1"/>
    <col min="11023" max="11023" width="15.33203125" style="46"/>
    <col min="11024" max="11025" width="11.6640625" style="46" bestFit="1" customWidth="1"/>
    <col min="11026" max="11026" width="13.33203125" style="46" bestFit="1" customWidth="1"/>
    <col min="11027" max="11264" width="15.33203125" style="46"/>
    <col min="11265" max="11265" width="9.5546875" style="46" bestFit="1" customWidth="1"/>
    <col min="11266" max="11266" width="20.33203125" style="46" bestFit="1" customWidth="1"/>
    <col min="11267" max="11267" width="10.6640625" style="46" bestFit="1" customWidth="1"/>
    <col min="11268" max="11268" width="19.33203125" style="46" bestFit="1" customWidth="1"/>
    <col min="11269" max="11269" width="15.33203125" style="46"/>
    <col min="11270" max="11270" width="10.33203125" style="46" bestFit="1" customWidth="1"/>
    <col min="11271" max="11271" width="12.33203125" style="46" bestFit="1" customWidth="1"/>
    <col min="11272" max="11272" width="12.88671875" style="46" bestFit="1" customWidth="1"/>
    <col min="11273" max="11273" width="15.33203125" style="46"/>
    <col min="11274" max="11274" width="22.5546875" style="46" bestFit="1" customWidth="1"/>
    <col min="11275" max="11275" width="13.44140625" style="46" bestFit="1" customWidth="1"/>
    <col min="11276" max="11276" width="10.109375" style="46" bestFit="1" customWidth="1"/>
    <col min="11277" max="11277" width="19.6640625" style="46" bestFit="1" customWidth="1"/>
    <col min="11278" max="11278" width="14" style="46" bestFit="1" customWidth="1"/>
    <col min="11279" max="11279" width="15.33203125" style="46"/>
    <col min="11280" max="11281" width="11.6640625" style="46" bestFit="1" customWidth="1"/>
    <col min="11282" max="11282" width="13.33203125" style="46" bestFit="1" customWidth="1"/>
    <col min="11283" max="11520" width="15.33203125" style="46"/>
    <col min="11521" max="11521" width="9.5546875" style="46" bestFit="1" customWidth="1"/>
    <col min="11522" max="11522" width="20.33203125" style="46" bestFit="1" customWidth="1"/>
    <col min="11523" max="11523" width="10.6640625" style="46" bestFit="1" customWidth="1"/>
    <col min="11524" max="11524" width="19.33203125" style="46" bestFit="1" customWidth="1"/>
    <col min="11525" max="11525" width="15.33203125" style="46"/>
    <col min="11526" max="11526" width="10.33203125" style="46" bestFit="1" customWidth="1"/>
    <col min="11527" max="11527" width="12.33203125" style="46" bestFit="1" customWidth="1"/>
    <col min="11528" max="11528" width="12.88671875" style="46" bestFit="1" customWidth="1"/>
    <col min="11529" max="11529" width="15.33203125" style="46"/>
    <col min="11530" max="11530" width="22.5546875" style="46" bestFit="1" customWidth="1"/>
    <col min="11531" max="11531" width="13.44140625" style="46" bestFit="1" customWidth="1"/>
    <col min="11532" max="11532" width="10.109375" style="46" bestFit="1" customWidth="1"/>
    <col min="11533" max="11533" width="19.6640625" style="46" bestFit="1" customWidth="1"/>
    <col min="11534" max="11534" width="14" style="46" bestFit="1" customWidth="1"/>
    <col min="11535" max="11535" width="15.33203125" style="46"/>
    <col min="11536" max="11537" width="11.6640625" style="46" bestFit="1" customWidth="1"/>
    <col min="11538" max="11538" width="13.33203125" style="46" bestFit="1" customWidth="1"/>
    <col min="11539" max="11776" width="15.33203125" style="46"/>
    <col min="11777" max="11777" width="9.5546875" style="46" bestFit="1" customWidth="1"/>
    <col min="11778" max="11778" width="20.33203125" style="46" bestFit="1" customWidth="1"/>
    <col min="11779" max="11779" width="10.6640625" style="46" bestFit="1" customWidth="1"/>
    <col min="11780" max="11780" width="19.33203125" style="46" bestFit="1" customWidth="1"/>
    <col min="11781" max="11781" width="15.33203125" style="46"/>
    <col min="11782" max="11782" width="10.33203125" style="46" bestFit="1" customWidth="1"/>
    <col min="11783" max="11783" width="12.33203125" style="46" bestFit="1" customWidth="1"/>
    <col min="11784" max="11784" width="12.88671875" style="46" bestFit="1" customWidth="1"/>
    <col min="11785" max="11785" width="15.33203125" style="46"/>
    <col min="11786" max="11786" width="22.5546875" style="46" bestFit="1" customWidth="1"/>
    <col min="11787" max="11787" width="13.44140625" style="46" bestFit="1" customWidth="1"/>
    <col min="11788" max="11788" width="10.109375" style="46" bestFit="1" customWidth="1"/>
    <col min="11789" max="11789" width="19.6640625" style="46" bestFit="1" customWidth="1"/>
    <col min="11790" max="11790" width="14" style="46" bestFit="1" customWidth="1"/>
    <col min="11791" max="11791" width="15.33203125" style="46"/>
    <col min="11792" max="11793" width="11.6640625" style="46" bestFit="1" customWidth="1"/>
    <col min="11794" max="11794" width="13.33203125" style="46" bestFit="1" customWidth="1"/>
    <col min="11795" max="12032" width="15.33203125" style="46"/>
    <col min="12033" max="12033" width="9.5546875" style="46" bestFit="1" customWidth="1"/>
    <col min="12034" max="12034" width="20.33203125" style="46" bestFit="1" customWidth="1"/>
    <col min="12035" max="12035" width="10.6640625" style="46" bestFit="1" customWidth="1"/>
    <col min="12036" max="12036" width="19.33203125" style="46" bestFit="1" customWidth="1"/>
    <col min="12037" max="12037" width="15.33203125" style="46"/>
    <col min="12038" max="12038" width="10.33203125" style="46" bestFit="1" customWidth="1"/>
    <col min="12039" max="12039" width="12.33203125" style="46" bestFit="1" customWidth="1"/>
    <col min="12040" max="12040" width="12.88671875" style="46" bestFit="1" customWidth="1"/>
    <col min="12041" max="12041" width="15.33203125" style="46"/>
    <col min="12042" max="12042" width="22.5546875" style="46" bestFit="1" customWidth="1"/>
    <col min="12043" max="12043" width="13.44140625" style="46" bestFit="1" customWidth="1"/>
    <col min="12044" max="12044" width="10.109375" style="46" bestFit="1" customWidth="1"/>
    <col min="12045" max="12045" width="19.6640625" style="46" bestFit="1" customWidth="1"/>
    <col min="12046" max="12046" width="14" style="46" bestFit="1" customWidth="1"/>
    <col min="12047" max="12047" width="15.33203125" style="46"/>
    <col min="12048" max="12049" width="11.6640625" style="46" bestFit="1" customWidth="1"/>
    <col min="12050" max="12050" width="13.33203125" style="46" bestFit="1" customWidth="1"/>
    <col min="12051" max="12288" width="15.33203125" style="46"/>
    <col min="12289" max="12289" width="9.5546875" style="46" bestFit="1" customWidth="1"/>
    <col min="12290" max="12290" width="20.33203125" style="46" bestFit="1" customWidth="1"/>
    <col min="12291" max="12291" width="10.6640625" style="46" bestFit="1" customWidth="1"/>
    <col min="12292" max="12292" width="19.33203125" style="46" bestFit="1" customWidth="1"/>
    <col min="12293" max="12293" width="15.33203125" style="46"/>
    <col min="12294" max="12294" width="10.33203125" style="46" bestFit="1" customWidth="1"/>
    <col min="12295" max="12295" width="12.33203125" style="46" bestFit="1" customWidth="1"/>
    <col min="12296" max="12296" width="12.88671875" style="46" bestFit="1" customWidth="1"/>
    <col min="12297" max="12297" width="15.33203125" style="46"/>
    <col min="12298" max="12298" width="22.5546875" style="46" bestFit="1" customWidth="1"/>
    <col min="12299" max="12299" width="13.44140625" style="46" bestFit="1" customWidth="1"/>
    <col min="12300" max="12300" width="10.109375" style="46" bestFit="1" customWidth="1"/>
    <col min="12301" max="12301" width="19.6640625" style="46" bestFit="1" customWidth="1"/>
    <col min="12302" max="12302" width="14" style="46" bestFit="1" customWidth="1"/>
    <col min="12303" max="12303" width="15.33203125" style="46"/>
    <col min="12304" max="12305" width="11.6640625" style="46" bestFit="1" customWidth="1"/>
    <col min="12306" max="12306" width="13.33203125" style="46" bestFit="1" customWidth="1"/>
    <col min="12307" max="12544" width="15.33203125" style="46"/>
    <col min="12545" max="12545" width="9.5546875" style="46" bestFit="1" customWidth="1"/>
    <col min="12546" max="12546" width="20.33203125" style="46" bestFit="1" customWidth="1"/>
    <col min="12547" max="12547" width="10.6640625" style="46" bestFit="1" customWidth="1"/>
    <col min="12548" max="12548" width="19.33203125" style="46" bestFit="1" customWidth="1"/>
    <col min="12549" max="12549" width="15.33203125" style="46"/>
    <col min="12550" max="12550" width="10.33203125" style="46" bestFit="1" customWidth="1"/>
    <col min="12551" max="12551" width="12.33203125" style="46" bestFit="1" customWidth="1"/>
    <col min="12552" max="12552" width="12.88671875" style="46" bestFit="1" customWidth="1"/>
    <col min="12553" max="12553" width="15.33203125" style="46"/>
    <col min="12554" max="12554" width="22.5546875" style="46" bestFit="1" customWidth="1"/>
    <col min="12555" max="12555" width="13.44140625" style="46" bestFit="1" customWidth="1"/>
    <col min="12556" max="12556" width="10.109375" style="46" bestFit="1" customWidth="1"/>
    <col min="12557" max="12557" width="19.6640625" style="46" bestFit="1" customWidth="1"/>
    <col min="12558" max="12558" width="14" style="46" bestFit="1" customWidth="1"/>
    <col min="12559" max="12559" width="15.33203125" style="46"/>
    <col min="12560" max="12561" width="11.6640625" style="46" bestFit="1" customWidth="1"/>
    <col min="12562" max="12562" width="13.33203125" style="46" bestFit="1" customWidth="1"/>
    <col min="12563" max="12800" width="15.33203125" style="46"/>
    <col min="12801" max="12801" width="9.5546875" style="46" bestFit="1" customWidth="1"/>
    <col min="12802" max="12802" width="20.33203125" style="46" bestFit="1" customWidth="1"/>
    <col min="12803" max="12803" width="10.6640625" style="46" bestFit="1" customWidth="1"/>
    <col min="12804" max="12804" width="19.33203125" style="46" bestFit="1" customWidth="1"/>
    <col min="12805" max="12805" width="15.33203125" style="46"/>
    <col min="12806" max="12806" width="10.33203125" style="46" bestFit="1" customWidth="1"/>
    <col min="12807" max="12807" width="12.33203125" style="46" bestFit="1" customWidth="1"/>
    <col min="12808" max="12808" width="12.88671875" style="46" bestFit="1" customWidth="1"/>
    <col min="12809" max="12809" width="15.33203125" style="46"/>
    <col min="12810" max="12810" width="22.5546875" style="46" bestFit="1" customWidth="1"/>
    <col min="12811" max="12811" width="13.44140625" style="46" bestFit="1" customWidth="1"/>
    <col min="12812" max="12812" width="10.109375" style="46" bestFit="1" customWidth="1"/>
    <col min="12813" max="12813" width="19.6640625" style="46" bestFit="1" customWidth="1"/>
    <col min="12814" max="12814" width="14" style="46" bestFit="1" customWidth="1"/>
    <col min="12815" max="12815" width="15.33203125" style="46"/>
    <col min="12816" max="12817" width="11.6640625" style="46" bestFit="1" customWidth="1"/>
    <col min="12818" max="12818" width="13.33203125" style="46" bestFit="1" customWidth="1"/>
    <col min="12819" max="13056" width="15.33203125" style="46"/>
    <col min="13057" max="13057" width="9.5546875" style="46" bestFit="1" customWidth="1"/>
    <col min="13058" max="13058" width="20.33203125" style="46" bestFit="1" customWidth="1"/>
    <col min="13059" max="13059" width="10.6640625" style="46" bestFit="1" customWidth="1"/>
    <col min="13060" max="13060" width="19.33203125" style="46" bestFit="1" customWidth="1"/>
    <col min="13061" max="13061" width="15.33203125" style="46"/>
    <col min="13062" max="13062" width="10.33203125" style="46" bestFit="1" customWidth="1"/>
    <col min="13063" max="13063" width="12.33203125" style="46" bestFit="1" customWidth="1"/>
    <col min="13064" max="13064" width="12.88671875" style="46" bestFit="1" customWidth="1"/>
    <col min="13065" max="13065" width="15.33203125" style="46"/>
    <col min="13066" max="13066" width="22.5546875" style="46" bestFit="1" customWidth="1"/>
    <col min="13067" max="13067" width="13.44140625" style="46" bestFit="1" customWidth="1"/>
    <col min="13068" max="13068" width="10.109375" style="46" bestFit="1" customWidth="1"/>
    <col min="13069" max="13069" width="19.6640625" style="46" bestFit="1" customWidth="1"/>
    <col min="13070" max="13070" width="14" style="46" bestFit="1" customWidth="1"/>
    <col min="13071" max="13071" width="15.33203125" style="46"/>
    <col min="13072" max="13073" width="11.6640625" style="46" bestFit="1" customWidth="1"/>
    <col min="13074" max="13074" width="13.33203125" style="46" bestFit="1" customWidth="1"/>
    <col min="13075" max="13312" width="15.33203125" style="46"/>
    <col min="13313" max="13313" width="9.5546875" style="46" bestFit="1" customWidth="1"/>
    <col min="13314" max="13314" width="20.33203125" style="46" bestFit="1" customWidth="1"/>
    <col min="13315" max="13315" width="10.6640625" style="46" bestFit="1" customWidth="1"/>
    <col min="13316" max="13316" width="19.33203125" style="46" bestFit="1" customWidth="1"/>
    <col min="13317" max="13317" width="15.33203125" style="46"/>
    <col min="13318" max="13318" width="10.33203125" style="46" bestFit="1" customWidth="1"/>
    <col min="13319" max="13319" width="12.33203125" style="46" bestFit="1" customWidth="1"/>
    <col min="13320" max="13320" width="12.88671875" style="46" bestFit="1" customWidth="1"/>
    <col min="13321" max="13321" width="15.33203125" style="46"/>
    <col min="13322" max="13322" width="22.5546875" style="46" bestFit="1" customWidth="1"/>
    <col min="13323" max="13323" width="13.44140625" style="46" bestFit="1" customWidth="1"/>
    <col min="13324" max="13324" width="10.109375" style="46" bestFit="1" customWidth="1"/>
    <col min="13325" max="13325" width="19.6640625" style="46" bestFit="1" customWidth="1"/>
    <col min="13326" max="13326" width="14" style="46" bestFit="1" customWidth="1"/>
    <col min="13327" max="13327" width="15.33203125" style="46"/>
    <col min="13328" max="13329" width="11.6640625" style="46" bestFit="1" customWidth="1"/>
    <col min="13330" max="13330" width="13.33203125" style="46" bestFit="1" customWidth="1"/>
    <col min="13331" max="13568" width="15.33203125" style="46"/>
    <col min="13569" max="13569" width="9.5546875" style="46" bestFit="1" customWidth="1"/>
    <col min="13570" max="13570" width="20.33203125" style="46" bestFit="1" customWidth="1"/>
    <col min="13571" max="13571" width="10.6640625" style="46" bestFit="1" customWidth="1"/>
    <col min="13572" max="13572" width="19.33203125" style="46" bestFit="1" customWidth="1"/>
    <col min="13573" max="13573" width="15.33203125" style="46"/>
    <col min="13574" max="13574" width="10.33203125" style="46" bestFit="1" customWidth="1"/>
    <col min="13575" max="13575" width="12.33203125" style="46" bestFit="1" customWidth="1"/>
    <col min="13576" max="13576" width="12.88671875" style="46" bestFit="1" customWidth="1"/>
    <col min="13577" max="13577" width="15.33203125" style="46"/>
    <col min="13578" max="13578" width="22.5546875" style="46" bestFit="1" customWidth="1"/>
    <col min="13579" max="13579" width="13.44140625" style="46" bestFit="1" customWidth="1"/>
    <col min="13580" max="13580" width="10.109375" style="46" bestFit="1" customWidth="1"/>
    <col min="13581" max="13581" width="19.6640625" style="46" bestFit="1" customWidth="1"/>
    <col min="13582" max="13582" width="14" style="46" bestFit="1" customWidth="1"/>
    <col min="13583" max="13583" width="15.33203125" style="46"/>
    <col min="13584" max="13585" width="11.6640625" style="46" bestFit="1" customWidth="1"/>
    <col min="13586" max="13586" width="13.33203125" style="46" bestFit="1" customWidth="1"/>
    <col min="13587" max="13824" width="15.33203125" style="46"/>
    <col min="13825" max="13825" width="9.5546875" style="46" bestFit="1" customWidth="1"/>
    <col min="13826" max="13826" width="20.33203125" style="46" bestFit="1" customWidth="1"/>
    <col min="13827" max="13827" width="10.6640625" style="46" bestFit="1" customWidth="1"/>
    <col min="13828" max="13828" width="19.33203125" style="46" bestFit="1" customWidth="1"/>
    <col min="13829" max="13829" width="15.33203125" style="46"/>
    <col min="13830" max="13830" width="10.33203125" style="46" bestFit="1" customWidth="1"/>
    <col min="13831" max="13831" width="12.33203125" style="46" bestFit="1" customWidth="1"/>
    <col min="13832" max="13832" width="12.88671875" style="46" bestFit="1" customWidth="1"/>
    <col min="13833" max="13833" width="15.33203125" style="46"/>
    <col min="13834" max="13834" width="22.5546875" style="46" bestFit="1" customWidth="1"/>
    <col min="13835" max="13835" width="13.44140625" style="46" bestFit="1" customWidth="1"/>
    <col min="13836" max="13836" width="10.109375" style="46" bestFit="1" customWidth="1"/>
    <col min="13837" max="13837" width="19.6640625" style="46" bestFit="1" customWidth="1"/>
    <col min="13838" max="13838" width="14" style="46" bestFit="1" customWidth="1"/>
    <col min="13839" max="13839" width="15.33203125" style="46"/>
    <col min="13840" max="13841" width="11.6640625" style="46" bestFit="1" customWidth="1"/>
    <col min="13842" max="13842" width="13.33203125" style="46" bestFit="1" customWidth="1"/>
    <col min="13843" max="14080" width="15.33203125" style="46"/>
    <col min="14081" max="14081" width="9.5546875" style="46" bestFit="1" customWidth="1"/>
    <col min="14082" max="14082" width="20.33203125" style="46" bestFit="1" customWidth="1"/>
    <col min="14083" max="14083" width="10.6640625" style="46" bestFit="1" customWidth="1"/>
    <col min="14084" max="14084" width="19.33203125" style="46" bestFit="1" customWidth="1"/>
    <col min="14085" max="14085" width="15.33203125" style="46"/>
    <col min="14086" max="14086" width="10.33203125" style="46" bestFit="1" customWidth="1"/>
    <col min="14087" max="14087" width="12.33203125" style="46" bestFit="1" customWidth="1"/>
    <col min="14088" max="14088" width="12.88671875" style="46" bestFit="1" customWidth="1"/>
    <col min="14089" max="14089" width="15.33203125" style="46"/>
    <col min="14090" max="14090" width="22.5546875" style="46" bestFit="1" customWidth="1"/>
    <col min="14091" max="14091" width="13.44140625" style="46" bestFit="1" customWidth="1"/>
    <col min="14092" max="14092" width="10.109375" style="46" bestFit="1" customWidth="1"/>
    <col min="14093" max="14093" width="19.6640625" style="46" bestFit="1" customWidth="1"/>
    <col min="14094" max="14094" width="14" style="46" bestFit="1" customWidth="1"/>
    <col min="14095" max="14095" width="15.33203125" style="46"/>
    <col min="14096" max="14097" width="11.6640625" style="46" bestFit="1" customWidth="1"/>
    <col min="14098" max="14098" width="13.33203125" style="46" bestFit="1" customWidth="1"/>
    <col min="14099" max="14336" width="15.33203125" style="46"/>
    <col min="14337" max="14337" width="9.5546875" style="46" bestFit="1" customWidth="1"/>
    <col min="14338" max="14338" width="20.33203125" style="46" bestFit="1" customWidth="1"/>
    <col min="14339" max="14339" width="10.6640625" style="46" bestFit="1" customWidth="1"/>
    <col min="14340" max="14340" width="19.33203125" style="46" bestFit="1" customWidth="1"/>
    <col min="14341" max="14341" width="15.33203125" style="46"/>
    <col min="14342" max="14342" width="10.33203125" style="46" bestFit="1" customWidth="1"/>
    <col min="14343" max="14343" width="12.33203125" style="46" bestFit="1" customWidth="1"/>
    <col min="14344" max="14344" width="12.88671875" style="46" bestFit="1" customWidth="1"/>
    <col min="14345" max="14345" width="15.33203125" style="46"/>
    <col min="14346" max="14346" width="22.5546875" style="46" bestFit="1" customWidth="1"/>
    <col min="14347" max="14347" width="13.44140625" style="46" bestFit="1" customWidth="1"/>
    <col min="14348" max="14348" width="10.109375" style="46" bestFit="1" customWidth="1"/>
    <col min="14349" max="14349" width="19.6640625" style="46" bestFit="1" customWidth="1"/>
    <col min="14350" max="14350" width="14" style="46" bestFit="1" customWidth="1"/>
    <col min="14351" max="14351" width="15.33203125" style="46"/>
    <col min="14352" max="14353" width="11.6640625" style="46" bestFit="1" customWidth="1"/>
    <col min="14354" max="14354" width="13.33203125" style="46" bestFit="1" customWidth="1"/>
    <col min="14355" max="14592" width="15.33203125" style="46"/>
    <col min="14593" max="14593" width="9.5546875" style="46" bestFit="1" customWidth="1"/>
    <col min="14594" max="14594" width="20.33203125" style="46" bestFit="1" customWidth="1"/>
    <col min="14595" max="14595" width="10.6640625" style="46" bestFit="1" customWidth="1"/>
    <col min="14596" max="14596" width="19.33203125" style="46" bestFit="1" customWidth="1"/>
    <col min="14597" max="14597" width="15.33203125" style="46"/>
    <col min="14598" max="14598" width="10.33203125" style="46" bestFit="1" customWidth="1"/>
    <col min="14599" max="14599" width="12.33203125" style="46" bestFit="1" customWidth="1"/>
    <col min="14600" max="14600" width="12.88671875" style="46" bestFit="1" customWidth="1"/>
    <col min="14601" max="14601" width="15.33203125" style="46"/>
    <col min="14602" max="14602" width="22.5546875" style="46" bestFit="1" customWidth="1"/>
    <col min="14603" max="14603" width="13.44140625" style="46" bestFit="1" customWidth="1"/>
    <col min="14604" max="14604" width="10.109375" style="46" bestFit="1" customWidth="1"/>
    <col min="14605" max="14605" width="19.6640625" style="46" bestFit="1" customWidth="1"/>
    <col min="14606" max="14606" width="14" style="46" bestFit="1" customWidth="1"/>
    <col min="14607" max="14607" width="15.33203125" style="46"/>
    <col min="14608" max="14609" width="11.6640625" style="46" bestFit="1" customWidth="1"/>
    <col min="14610" max="14610" width="13.33203125" style="46" bestFit="1" customWidth="1"/>
    <col min="14611" max="14848" width="15.33203125" style="46"/>
    <col min="14849" max="14849" width="9.5546875" style="46" bestFit="1" customWidth="1"/>
    <col min="14850" max="14850" width="20.33203125" style="46" bestFit="1" customWidth="1"/>
    <col min="14851" max="14851" width="10.6640625" style="46" bestFit="1" customWidth="1"/>
    <col min="14852" max="14852" width="19.33203125" style="46" bestFit="1" customWidth="1"/>
    <col min="14853" max="14853" width="15.33203125" style="46"/>
    <col min="14854" max="14854" width="10.33203125" style="46" bestFit="1" customWidth="1"/>
    <col min="14855" max="14855" width="12.33203125" style="46" bestFit="1" customWidth="1"/>
    <col min="14856" max="14856" width="12.88671875" style="46" bestFit="1" customWidth="1"/>
    <col min="14857" max="14857" width="15.33203125" style="46"/>
    <col min="14858" max="14858" width="22.5546875" style="46" bestFit="1" customWidth="1"/>
    <col min="14859" max="14859" width="13.44140625" style="46" bestFit="1" customWidth="1"/>
    <col min="14860" max="14860" width="10.109375" style="46" bestFit="1" customWidth="1"/>
    <col min="14861" max="14861" width="19.6640625" style="46" bestFit="1" customWidth="1"/>
    <col min="14862" max="14862" width="14" style="46" bestFit="1" customWidth="1"/>
    <col min="14863" max="14863" width="15.33203125" style="46"/>
    <col min="14864" max="14865" width="11.6640625" style="46" bestFit="1" customWidth="1"/>
    <col min="14866" max="14866" width="13.33203125" style="46" bestFit="1" customWidth="1"/>
    <col min="14867" max="15104" width="15.33203125" style="46"/>
    <col min="15105" max="15105" width="9.5546875" style="46" bestFit="1" customWidth="1"/>
    <col min="15106" max="15106" width="20.33203125" style="46" bestFit="1" customWidth="1"/>
    <col min="15107" max="15107" width="10.6640625" style="46" bestFit="1" customWidth="1"/>
    <col min="15108" max="15108" width="19.33203125" style="46" bestFit="1" customWidth="1"/>
    <col min="15109" max="15109" width="15.33203125" style="46"/>
    <col min="15110" max="15110" width="10.33203125" style="46" bestFit="1" customWidth="1"/>
    <col min="15111" max="15111" width="12.33203125" style="46" bestFit="1" customWidth="1"/>
    <col min="15112" max="15112" width="12.88671875" style="46" bestFit="1" customWidth="1"/>
    <col min="15113" max="15113" width="15.33203125" style="46"/>
    <col min="15114" max="15114" width="22.5546875" style="46" bestFit="1" customWidth="1"/>
    <col min="15115" max="15115" width="13.44140625" style="46" bestFit="1" customWidth="1"/>
    <col min="15116" max="15116" width="10.109375" style="46" bestFit="1" customWidth="1"/>
    <col min="15117" max="15117" width="19.6640625" style="46" bestFit="1" customWidth="1"/>
    <col min="15118" max="15118" width="14" style="46" bestFit="1" customWidth="1"/>
    <col min="15119" max="15119" width="15.33203125" style="46"/>
    <col min="15120" max="15121" width="11.6640625" style="46" bestFit="1" customWidth="1"/>
    <col min="15122" max="15122" width="13.33203125" style="46" bestFit="1" customWidth="1"/>
    <col min="15123" max="15360" width="15.33203125" style="46"/>
    <col min="15361" max="15361" width="9.5546875" style="46" bestFit="1" customWidth="1"/>
    <col min="15362" max="15362" width="20.33203125" style="46" bestFit="1" customWidth="1"/>
    <col min="15363" max="15363" width="10.6640625" style="46" bestFit="1" customWidth="1"/>
    <col min="15364" max="15364" width="19.33203125" style="46" bestFit="1" customWidth="1"/>
    <col min="15365" max="15365" width="15.33203125" style="46"/>
    <col min="15366" max="15366" width="10.33203125" style="46" bestFit="1" customWidth="1"/>
    <col min="15367" max="15367" width="12.33203125" style="46" bestFit="1" customWidth="1"/>
    <col min="15368" max="15368" width="12.88671875" style="46" bestFit="1" customWidth="1"/>
    <col min="15369" max="15369" width="15.33203125" style="46"/>
    <col min="15370" max="15370" width="22.5546875" style="46" bestFit="1" customWidth="1"/>
    <col min="15371" max="15371" width="13.44140625" style="46" bestFit="1" customWidth="1"/>
    <col min="15372" max="15372" width="10.109375" style="46" bestFit="1" customWidth="1"/>
    <col min="15373" max="15373" width="19.6640625" style="46" bestFit="1" customWidth="1"/>
    <col min="15374" max="15374" width="14" style="46" bestFit="1" customWidth="1"/>
    <col min="15375" max="15375" width="15.33203125" style="46"/>
    <col min="15376" max="15377" width="11.6640625" style="46" bestFit="1" customWidth="1"/>
    <col min="15378" max="15378" width="13.33203125" style="46" bestFit="1" customWidth="1"/>
    <col min="15379" max="15616" width="15.33203125" style="46"/>
    <col min="15617" max="15617" width="9.5546875" style="46" bestFit="1" customWidth="1"/>
    <col min="15618" max="15618" width="20.33203125" style="46" bestFit="1" customWidth="1"/>
    <col min="15619" max="15619" width="10.6640625" style="46" bestFit="1" customWidth="1"/>
    <col min="15620" max="15620" width="19.33203125" style="46" bestFit="1" customWidth="1"/>
    <col min="15621" max="15621" width="15.33203125" style="46"/>
    <col min="15622" max="15622" width="10.33203125" style="46" bestFit="1" customWidth="1"/>
    <col min="15623" max="15623" width="12.33203125" style="46" bestFit="1" customWidth="1"/>
    <col min="15624" max="15624" width="12.88671875" style="46" bestFit="1" customWidth="1"/>
    <col min="15625" max="15625" width="15.33203125" style="46"/>
    <col min="15626" max="15626" width="22.5546875" style="46" bestFit="1" customWidth="1"/>
    <col min="15627" max="15627" width="13.44140625" style="46" bestFit="1" customWidth="1"/>
    <col min="15628" max="15628" width="10.109375" style="46" bestFit="1" customWidth="1"/>
    <col min="15629" max="15629" width="19.6640625" style="46" bestFit="1" customWidth="1"/>
    <col min="15630" max="15630" width="14" style="46" bestFit="1" customWidth="1"/>
    <col min="15631" max="15631" width="15.33203125" style="46"/>
    <col min="15632" max="15633" width="11.6640625" style="46" bestFit="1" customWidth="1"/>
    <col min="15634" max="15634" width="13.33203125" style="46" bestFit="1" customWidth="1"/>
    <col min="15635" max="15872" width="15.33203125" style="46"/>
    <col min="15873" max="15873" width="9.5546875" style="46" bestFit="1" customWidth="1"/>
    <col min="15874" max="15874" width="20.33203125" style="46" bestFit="1" customWidth="1"/>
    <col min="15875" max="15875" width="10.6640625" style="46" bestFit="1" customWidth="1"/>
    <col min="15876" max="15876" width="19.33203125" style="46" bestFit="1" customWidth="1"/>
    <col min="15877" max="15877" width="15.33203125" style="46"/>
    <col min="15878" max="15878" width="10.33203125" style="46" bestFit="1" customWidth="1"/>
    <col min="15879" max="15879" width="12.33203125" style="46" bestFit="1" customWidth="1"/>
    <col min="15880" max="15880" width="12.88671875" style="46" bestFit="1" customWidth="1"/>
    <col min="15881" max="15881" width="15.33203125" style="46"/>
    <col min="15882" max="15882" width="22.5546875" style="46" bestFit="1" customWidth="1"/>
    <col min="15883" max="15883" width="13.44140625" style="46" bestFit="1" customWidth="1"/>
    <col min="15884" max="15884" width="10.109375" style="46" bestFit="1" customWidth="1"/>
    <col min="15885" max="15885" width="19.6640625" style="46" bestFit="1" customWidth="1"/>
    <col min="15886" max="15886" width="14" style="46" bestFit="1" customWidth="1"/>
    <col min="15887" max="15887" width="15.33203125" style="46"/>
    <col min="15888" max="15889" width="11.6640625" style="46" bestFit="1" customWidth="1"/>
    <col min="15890" max="15890" width="13.33203125" style="46" bestFit="1" customWidth="1"/>
    <col min="15891" max="16128" width="15.33203125" style="46"/>
    <col min="16129" max="16129" width="9.5546875" style="46" bestFit="1" customWidth="1"/>
    <col min="16130" max="16130" width="20.33203125" style="46" bestFit="1" customWidth="1"/>
    <col min="16131" max="16131" width="10.6640625" style="46" bestFit="1" customWidth="1"/>
    <col min="16132" max="16132" width="19.33203125" style="46" bestFit="1" customWidth="1"/>
    <col min="16133" max="16133" width="15.33203125" style="46"/>
    <col min="16134" max="16134" width="10.33203125" style="46" bestFit="1" customWidth="1"/>
    <col min="16135" max="16135" width="12.33203125" style="46" bestFit="1" customWidth="1"/>
    <col min="16136" max="16136" width="12.88671875" style="46" bestFit="1" customWidth="1"/>
    <col min="16137" max="16137" width="15.33203125" style="46"/>
    <col min="16138" max="16138" width="22.5546875" style="46" bestFit="1" customWidth="1"/>
    <col min="16139" max="16139" width="13.44140625" style="46" bestFit="1" customWidth="1"/>
    <col min="16140" max="16140" width="10.109375" style="46" bestFit="1" customWidth="1"/>
    <col min="16141" max="16141" width="19.6640625" style="46" bestFit="1" customWidth="1"/>
    <col min="16142" max="16142" width="14" style="46" bestFit="1" customWidth="1"/>
    <col min="16143" max="16143" width="15.33203125" style="46"/>
    <col min="16144" max="16145" width="11.6640625" style="46" bestFit="1" customWidth="1"/>
    <col min="16146" max="16146" width="13.33203125" style="46" bestFit="1" customWidth="1"/>
    <col min="16147" max="16384" width="15.33203125" style="46"/>
  </cols>
  <sheetData>
    <row r="1" spans="1:18" s="41" customFormat="1" ht="12.75" x14ac:dyDescent="0.25">
      <c r="A1" s="36" t="s">
        <v>53</v>
      </c>
      <c r="B1" s="36" t="s">
        <v>54</v>
      </c>
      <c r="C1" s="36" t="s">
        <v>55</v>
      </c>
      <c r="D1" s="36" t="s">
        <v>56</v>
      </c>
      <c r="E1" s="36" t="s">
        <v>57</v>
      </c>
      <c r="F1" s="36" t="s">
        <v>58</v>
      </c>
      <c r="G1" s="37" t="s">
        <v>59</v>
      </c>
      <c r="H1" s="36" t="s">
        <v>60</v>
      </c>
      <c r="I1" s="38" t="s">
        <v>61</v>
      </c>
      <c r="J1" s="36" t="s">
        <v>62</v>
      </c>
      <c r="K1" s="36" t="s">
        <v>65</v>
      </c>
      <c r="L1" s="36" t="s">
        <v>66</v>
      </c>
      <c r="M1" s="54" t="s">
        <v>67</v>
      </c>
      <c r="N1" s="54" t="s">
        <v>68</v>
      </c>
      <c r="O1" s="54" t="s">
        <v>101</v>
      </c>
      <c r="P1" s="55" t="s">
        <v>60</v>
      </c>
      <c r="Q1" s="55" t="s">
        <v>65</v>
      </c>
      <c r="R1" s="55" t="s">
        <v>53</v>
      </c>
    </row>
    <row r="2" spans="1:18" s="41" customFormat="1" ht="12.75" hidden="1" x14ac:dyDescent="0.25">
      <c r="A2" s="36"/>
      <c r="B2" s="36"/>
      <c r="C2" s="36"/>
      <c r="D2" s="42"/>
      <c r="E2" s="36"/>
      <c r="F2" s="36"/>
      <c r="G2" s="37"/>
      <c r="H2" s="36"/>
      <c r="I2" s="38"/>
      <c r="J2" s="36"/>
      <c r="K2" s="36"/>
      <c r="L2" s="36"/>
      <c r="M2" s="56"/>
      <c r="N2" s="55"/>
      <c r="O2" s="54"/>
      <c r="P2" s="55" t="s">
        <v>87</v>
      </c>
      <c r="Q2" s="55" t="s">
        <v>47</v>
      </c>
      <c r="R2" s="55" t="s">
        <v>17</v>
      </c>
    </row>
    <row r="3" spans="1:18" ht="12.75" x14ac:dyDescent="0.25">
      <c r="A3" s="61"/>
      <c r="B3" s="61"/>
      <c r="C3" s="61"/>
      <c r="D3" s="61"/>
      <c r="E3" s="61"/>
      <c r="F3" s="61"/>
      <c r="G3" s="66"/>
      <c r="H3" s="61"/>
      <c r="I3" s="62"/>
      <c r="J3" s="65"/>
      <c r="K3" s="44" t="str">
        <f ca="1">IF(F3="","",IF(((TODAY()-G3)/365)&lt;16,"Junior","Senior"))</f>
        <v/>
      </c>
      <c r="L3" s="45">
        <f>IF(A3="Short Term",15)+IF(A3="",0)</f>
        <v>0</v>
      </c>
      <c r="M3" s="56">
        <v>44378</v>
      </c>
      <c r="N3" s="55">
        <v>0</v>
      </c>
      <c r="O3" s="55">
        <f>COUNTIF($L3,"15")</f>
        <v>0</v>
      </c>
      <c r="P3" s="55" t="s">
        <v>90</v>
      </c>
      <c r="Q3" s="55" t="s">
        <v>49</v>
      </c>
    </row>
    <row r="4" spans="1:18" ht="12.75" x14ac:dyDescent="0.25">
      <c r="A4" s="61"/>
      <c r="B4" s="61"/>
      <c r="C4" s="61"/>
      <c r="D4" s="61"/>
      <c r="E4" s="61"/>
      <c r="F4" s="61"/>
      <c r="G4" s="66"/>
      <c r="H4" s="61"/>
      <c r="I4" s="62"/>
      <c r="J4" s="64"/>
      <c r="K4" s="44" t="str">
        <f t="shared" ref="K4:K67" ca="1" si="0">IF(F4="","",IF(((TODAY()-G4)/365)&lt;16,"Junior","Senior"))</f>
        <v/>
      </c>
      <c r="L4" s="45">
        <f t="shared" ref="L4:L67" si="1">IF(A4="Short Term",15)+IF(A4="",0)</f>
        <v>0</v>
      </c>
      <c r="M4" s="56">
        <v>44378</v>
      </c>
      <c r="N4" s="55">
        <v>0</v>
      </c>
      <c r="O4" s="55">
        <f t="shared" ref="O4:O67" si="2">COUNTIF($L4,"15")</f>
        <v>0</v>
      </c>
    </row>
    <row r="5" spans="1:18" ht="12.75" x14ac:dyDescent="0.25">
      <c r="A5" s="61"/>
      <c r="B5" s="61"/>
      <c r="C5" s="61"/>
      <c r="D5" s="61"/>
      <c r="E5" s="61"/>
      <c r="F5" s="61"/>
      <c r="G5" s="66"/>
      <c r="H5" s="61"/>
      <c r="I5" s="62"/>
      <c r="J5" s="64"/>
      <c r="K5" s="44" t="str">
        <f t="shared" ca="1" si="0"/>
        <v/>
      </c>
      <c r="L5" s="45">
        <f t="shared" si="1"/>
        <v>0</v>
      </c>
      <c r="M5" s="56">
        <v>44378</v>
      </c>
      <c r="N5" s="55">
        <v>0</v>
      </c>
      <c r="O5" s="55">
        <f t="shared" si="2"/>
        <v>0</v>
      </c>
    </row>
    <row r="6" spans="1:18" ht="12.75" x14ac:dyDescent="0.25">
      <c r="A6" s="61"/>
      <c r="B6" s="61"/>
      <c r="C6" s="61"/>
      <c r="D6" s="61"/>
      <c r="E6" s="61"/>
      <c r="F6" s="61"/>
      <c r="G6" s="66"/>
      <c r="H6" s="61"/>
      <c r="I6" s="62"/>
      <c r="J6" s="64"/>
      <c r="K6" s="44" t="str">
        <f t="shared" ca="1" si="0"/>
        <v/>
      </c>
      <c r="L6" s="45">
        <f t="shared" si="1"/>
        <v>0</v>
      </c>
      <c r="M6" s="56">
        <v>44378</v>
      </c>
      <c r="N6" s="55">
        <v>0</v>
      </c>
      <c r="O6" s="55">
        <f t="shared" si="2"/>
        <v>0</v>
      </c>
    </row>
    <row r="7" spans="1:18" ht="12.75" x14ac:dyDescent="0.25">
      <c r="A7" s="61"/>
      <c r="B7" s="61"/>
      <c r="C7" s="61"/>
      <c r="D7" s="61"/>
      <c r="E7" s="61"/>
      <c r="F7" s="61"/>
      <c r="G7" s="66"/>
      <c r="H7" s="61"/>
      <c r="I7" s="62"/>
      <c r="J7" s="64"/>
      <c r="K7" s="44" t="str">
        <f t="shared" ca="1" si="0"/>
        <v/>
      </c>
      <c r="L7" s="45">
        <f t="shared" si="1"/>
        <v>0</v>
      </c>
      <c r="M7" s="56">
        <v>44378</v>
      </c>
      <c r="N7" s="55">
        <v>0</v>
      </c>
      <c r="O7" s="55">
        <f t="shared" si="2"/>
        <v>0</v>
      </c>
    </row>
    <row r="8" spans="1:18" ht="12.75" x14ac:dyDescent="0.25">
      <c r="A8" s="61"/>
      <c r="B8" s="61"/>
      <c r="C8" s="61"/>
      <c r="D8" s="61"/>
      <c r="E8" s="61"/>
      <c r="F8" s="61"/>
      <c r="G8" s="66"/>
      <c r="H8" s="61"/>
      <c r="I8" s="62"/>
      <c r="J8" s="64"/>
      <c r="K8" s="44" t="str">
        <f t="shared" ca="1" si="0"/>
        <v/>
      </c>
      <c r="L8" s="45">
        <f t="shared" si="1"/>
        <v>0</v>
      </c>
      <c r="M8" s="56">
        <v>44378</v>
      </c>
      <c r="N8" s="55">
        <v>0</v>
      </c>
      <c r="O8" s="55">
        <f t="shared" si="2"/>
        <v>0</v>
      </c>
    </row>
    <row r="9" spans="1:18" ht="12.75" x14ac:dyDescent="0.25">
      <c r="A9" s="61"/>
      <c r="B9" s="61"/>
      <c r="C9" s="61"/>
      <c r="D9" s="61"/>
      <c r="E9" s="61"/>
      <c r="F9" s="61"/>
      <c r="G9" s="66"/>
      <c r="H9" s="61"/>
      <c r="I9" s="62"/>
      <c r="J9" s="64"/>
      <c r="K9" s="44" t="str">
        <f t="shared" ca="1" si="0"/>
        <v/>
      </c>
      <c r="L9" s="45">
        <f t="shared" si="1"/>
        <v>0</v>
      </c>
      <c r="M9" s="56">
        <v>44378</v>
      </c>
      <c r="N9" s="55">
        <v>0</v>
      </c>
      <c r="O9" s="55">
        <f t="shared" si="2"/>
        <v>0</v>
      </c>
    </row>
    <row r="10" spans="1:18" ht="12.75" x14ac:dyDescent="0.25">
      <c r="A10" s="61"/>
      <c r="B10" s="61"/>
      <c r="C10" s="61"/>
      <c r="D10" s="61"/>
      <c r="E10" s="61"/>
      <c r="F10" s="61"/>
      <c r="G10" s="66"/>
      <c r="H10" s="61"/>
      <c r="I10" s="62"/>
      <c r="J10" s="64"/>
      <c r="K10" s="44" t="str">
        <f t="shared" ca="1" si="0"/>
        <v/>
      </c>
      <c r="L10" s="45">
        <f t="shared" si="1"/>
        <v>0</v>
      </c>
      <c r="M10" s="56">
        <v>44378</v>
      </c>
      <c r="N10" s="55">
        <v>0</v>
      </c>
      <c r="O10" s="55">
        <f t="shared" si="2"/>
        <v>0</v>
      </c>
    </row>
    <row r="11" spans="1:18" ht="12.75" x14ac:dyDescent="0.25">
      <c r="A11" s="61"/>
      <c r="B11" s="61"/>
      <c r="C11" s="61"/>
      <c r="D11" s="61"/>
      <c r="E11" s="61"/>
      <c r="F11" s="61"/>
      <c r="G11" s="66"/>
      <c r="H11" s="61"/>
      <c r="I11" s="62"/>
      <c r="J11" s="64"/>
      <c r="K11" s="44" t="str">
        <f t="shared" ca="1" si="0"/>
        <v/>
      </c>
      <c r="L11" s="45">
        <f t="shared" si="1"/>
        <v>0</v>
      </c>
      <c r="M11" s="56">
        <v>44378</v>
      </c>
      <c r="N11" s="55">
        <v>0</v>
      </c>
      <c r="O11" s="55">
        <f t="shared" si="2"/>
        <v>0</v>
      </c>
    </row>
    <row r="12" spans="1:18" ht="12.75" x14ac:dyDescent="0.25">
      <c r="A12" s="61"/>
      <c r="B12" s="61"/>
      <c r="C12" s="61"/>
      <c r="D12" s="61"/>
      <c r="E12" s="61"/>
      <c r="F12" s="61"/>
      <c r="G12" s="66"/>
      <c r="H12" s="61"/>
      <c r="I12" s="62"/>
      <c r="J12" s="64"/>
      <c r="K12" s="44" t="str">
        <f t="shared" ca="1" si="0"/>
        <v/>
      </c>
      <c r="L12" s="45">
        <f t="shared" si="1"/>
        <v>0</v>
      </c>
      <c r="M12" s="56">
        <v>44378</v>
      </c>
      <c r="N12" s="55">
        <v>0</v>
      </c>
      <c r="O12" s="55">
        <f t="shared" si="2"/>
        <v>0</v>
      </c>
    </row>
    <row r="13" spans="1:18" ht="12.75" x14ac:dyDescent="0.25">
      <c r="A13" s="61"/>
      <c r="B13" s="61"/>
      <c r="C13" s="61"/>
      <c r="D13" s="61"/>
      <c r="E13" s="61"/>
      <c r="F13" s="61"/>
      <c r="G13" s="66"/>
      <c r="H13" s="61"/>
      <c r="I13" s="62"/>
      <c r="J13" s="63"/>
      <c r="K13" s="44" t="str">
        <f t="shared" ca="1" si="0"/>
        <v/>
      </c>
      <c r="L13" s="45">
        <f t="shared" si="1"/>
        <v>0</v>
      </c>
      <c r="M13" s="56">
        <v>44378</v>
      </c>
      <c r="N13" s="55">
        <v>0</v>
      </c>
      <c r="O13" s="55">
        <f t="shared" si="2"/>
        <v>0</v>
      </c>
    </row>
    <row r="14" spans="1:18" ht="12.75" x14ac:dyDescent="0.25">
      <c r="A14" s="61"/>
      <c r="B14" s="61"/>
      <c r="C14" s="61"/>
      <c r="D14" s="61"/>
      <c r="E14" s="61"/>
      <c r="F14" s="61"/>
      <c r="G14" s="66"/>
      <c r="H14" s="61"/>
      <c r="I14" s="62"/>
      <c r="J14" s="64"/>
      <c r="K14" s="44" t="str">
        <f t="shared" ca="1" si="0"/>
        <v/>
      </c>
      <c r="L14" s="45">
        <f t="shared" si="1"/>
        <v>0</v>
      </c>
      <c r="M14" s="56">
        <v>44378</v>
      </c>
      <c r="N14" s="55">
        <v>0</v>
      </c>
      <c r="O14" s="55">
        <f t="shared" si="2"/>
        <v>0</v>
      </c>
    </row>
    <row r="15" spans="1:18" ht="12.75" x14ac:dyDescent="0.25">
      <c r="A15" s="61"/>
      <c r="B15" s="61"/>
      <c r="C15" s="61"/>
      <c r="D15" s="61"/>
      <c r="E15" s="61"/>
      <c r="F15" s="61"/>
      <c r="G15" s="66"/>
      <c r="H15" s="61"/>
      <c r="I15" s="62"/>
      <c r="J15" s="64"/>
      <c r="K15" s="44" t="str">
        <f t="shared" ca="1" si="0"/>
        <v/>
      </c>
      <c r="L15" s="45">
        <f t="shared" si="1"/>
        <v>0</v>
      </c>
      <c r="M15" s="56">
        <v>44378</v>
      </c>
      <c r="N15" s="55">
        <v>0</v>
      </c>
      <c r="O15" s="55">
        <f t="shared" si="2"/>
        <v>0</v>
      </c>
    </row>
    <row r="16" spans="1:18" ht="12.75" x14ac:dyDescent="0.25">
      <c r="A16" s="61"/>
      <c r="B16" s="61"/>
      <c r="C16" s="61"/>
      <c r="D16" s="61"/>
      <c r="E16" s="61"/>
      <c r="F16" s="61"/>
      <c r="G16" s="66"/>
      <c r="H16" s="61"/>
      <c r="I16" s="62"/>
      <c r="J16" s="64"/>
      <c r="K16" s="44" t="str">
        <f t="shared" ca="1" si="0"/>
        <v/>
      </c>
      <c r="L16" s="45">
        <f t="shared" si="1"/>
        <v>0</v>
      </c>
      <c r="M16" s="56">
        <v>44378</v>
      </c>
      <c r="N16" s="55">
        <v>0</v>
      </c>
      <c r="O16" s="55">
        <f t="shared" si="2"/>
        <v>0</v>
      </c>
    </row>
    <row r="17" spans="1:15" ht="12.75" x14ac:dyDescent="0.25">
      <c r="A17" s="61"/>
      <c r="B17" s="61"/>
      <c r="C17" s="61"/>
      <c r="D17" s="61"/>
      <c r="E17" s="61"/>
      <c r="F17" s="61"/>
      <c r="G17" s="66"/>
      <c r="H17" s="61"/>
      <c r="I17" s="62"/>
      <c r="J17" s="64"/>
      <c r="K17" s="44" t="str">
        <f t="shared" ca="1" si="0"/>
        <v/>
      </c>
      <c r="L17" s="45">
        <f t="shared" si="1"/>
        <v>0</v>
      </c>
      <c r="M17" s="56">
        <v>44378</v>
      </c>
      <c r="N17" s="55">
        <v>0</v>
      </c>
      <c r="O17" s="55">
        <f t="shared" si="2"/>
        <v>0</v>
      </c>
    </row>
    <row r="18" spans="1:15" ht="12.75" x14ac:dyDescent="0.25">
      <c r="A18" s="61"/>
      <c r="B18" s="61"/>
      <c r="C18" s="61"/>
      <c r="D18" s="61"/>
      <c r="E18" s="61"/>
      <c r="F18" s="61"/>
      <c r="G18" s="66"/>
      <c r="H18" s="61"/>
      <c r="I18" s="62"/>
      <c r="J18" s="64"/>
      <c r="K18" s="44" t="str">
        <f t="shared" ca="1" si="0"/>
        <v/>
      </c>
      <c r="L18" s="45">
        <f t="shared" si="1"/>
        <v>0</v>
      </c>
      <c r="M18" s="56">
        <v>44378</v>
      </c>
      <c r="N18" s="55">
        <v>0</v>
      </c>
      <c r="O18" s="55">
        <f t="shared" si="2"/>
        <v>0</v>
      </c>
    </row>
    <row r="19" spans="1:15" ht="12.75" x14ac:dyDescent="0.25">
      <c r="A19" s="61"/>
      <c r="B19" s="61"/>
      <c r="C19" s="61"/>
      <c r="D19" s="61"/>
      <c r="E19" s="61"/>
      <c r="F19" s="61"/>
      <c r="G19" s="66"/>
      <c r="H19" s="61"/>
      <c r="I19" s="62"/>
      <c r="J19" s="64"/>
      <c r="K19" s="44" t="str">
        <f t="shared" ca="1" si="0"/>
        <v/>
      </c>
      <c r="L19" s="45">
        <f t="shared" si="1"/>
        <v>0</v>
      </c>
      <c r="M19" s="56">
        <v>44378</v>
      </c>
      <c r="N19" s="55">
        <v>0</v>
      </c>
      <c r="O19" s="55">
        <f t="shared" si="2"/>
        <v>0</v>
      </c>
    </row>
    <row r="20" spans="1:15" ht="12.75" x14ac:dyDescent="0.25">
      <c r="A20" s="61"/>
      <c r="B20" s="61"/>
      <c r="C20" s="61"/>
      <c r="D20" s="61"/>
      <c r="E20" s="61"/>
      <c r="F20" s="61"/>
      <c r="G20" s="66"/>
      <c r="H20" s="61"/>
      <c r="I20" s="62"/>
      <c r="J20" s="64"/>
      <c r="K20" s="44" t="str">
        <f t="shared" ca="1" si="0"/>
        <v/>
      </c>
      <c r="L20" s="45">
        <f t="shared" si="1"/>
        <v>0</v>
      </c>
      <c r="M20" s="56">
        <v>44378</v>
      </c>
      <c r="N20" s="55">
        <v>0</v>
      </c>
      <c r="O20" s="55">
        <f t="shared" si="2"/>
        <v>0</v>
      </c>
    </row>
    <row r="21" spans="1:15" ht="12.75" x14ac:dyDescent="0.25">
      <c r="A21" s="61"/>
      <c r="B21" s="61"/>
      <c r="C21" s="61"/>
      <c r="D21" s="61"/>
      <c r="E21" s="61"/>
      <c r="F21" s="61"/>
      <c r="G21" s="66"/>
      <c r="H21" s="61"/>
      <c r="I21" s="62"/>
      <c r="J21" s="63"/>
      <c r="K21" s="44" t="str">
        <f t="shared" ca="1" si="0"/>
        <v/>
      </c>
      <c r="L21" s="45">
        <f t="shared" si="1"/>
        <v>0</v>
      </c>
      <c r="M21" s="56">
        <v>44378</v>
      </c>
      <c r="N21" s="55">
        <v>0</v>
      </c>
      <c r="O21" s="55">
        <f t="shared" si="2"/>
        <v>0</v>
      </c>
    </row>
    <row r="22" spans="1:15" ht="12.75" x14ac:dyDescent="0.25">
      <c r="A22" s="61"/>
      <c r="B22" s="61"/>
      <c r="C22" s="61"/>
      <c r="D22" s="61"/>
      <c r="E22" s="61"/>
      <c r="F22" s="61"/>
      <c r="G22" s="66"/>
      <c r="H22" s="61"/>
      <c r="I22" s="62"/>
      <c r="J22" s="64"/>
      <c r="K22" s="44" t="str">
        <f t="shared" ca="1" si="0"/>
        <v/>
      </c>
      <c r="L22" s="45">
        <f t="shared" si="1"/>
        <v>0</v>
      </c>
      <c r="M22" s="56">
        <v>44378</v>
      </c>
      <c r="N22" s="55">
        <v>0</v>
      </c>
      <c r="O22" s="55">
        <f t="shared" si="2"/>
        <v>0</v>
      </c>
    </row>
    <row r="23" spans="1:15" ht="12.75" x14ac:dyDescent="0.25">
      <c r="A23" s="61"/>
      <c r="B23" s="61"/>
      <c r="C23" s="61"/>
      <c r="D23" s="61"/>
      <c r="E23" s="61"/>
      <c r="F23" s="61"/>
      <c r="G23" s="66"/>
      <c r="H23" s="61"/>
      <c r="I23" s="62"/>
      <c r="J23" s="64"/>
      <c r="K23" s="44" t="str">
        <f t="shared" ca="1" si="0"/>
        <v/>
      </c>
      <c r="L23" s="45">
        <f t="shared" si="1"/>
        <v>0</v>
      </c>
      <c r="M23" s="56">
        <v>44378</v>
      </c>
      <c r="N23" s="55">
        <v>0</v>
      </c>
      <c r="O23" s="55">
        <f t="shared" si="2"/>
        <v>0</v>
      </c>
    </row>
    <row r="24" spans="1:15" ht="12.75" x14ac:dyDescent="0.25">
      <c r="A24" s="61"/>
      <c r="B24" s="61"/>
      <c r="C24" s="61"/>
      <c r="D24" s="61"/>
      <c r="E24" s="61"/>
      <c r="F24" s="61"/>
      <c r="G24" s="66"/>
      <c r="H24" s="61"/>
      <c r="I24" s="62"/>
      <c r="J24" s="64"/>
      <c r="K24" s="44" t="str">
        <f t="shared" ca="1" si="0"/>
        <v/>
      </c>
      <c r="L24" s="45">
        <f t="shared" si="1"/>
        <v>0</v>
      </c>
      <c r="M24" s="56">
        <v>44378</v>
      </c>
      <c r="N24" s="55">
        <v>0</v>
      </c>
      <c r="O24" s="55">
        <f t="shared" si="2"/>
        <v>0</v>
      </c>
    </row>
    <row r="25" spans="1:15" ht="12.75" x14ac:dyDescent="0.25">
      <c r="A25" s="61"/>
      <c r="B25" s="61"/>
      <c r="C25" s="61"/>
      <c r="D25" s="61"/>
      <c r="E25" s="61"/>
      <c r="F25" s="61"/>
      <c r="G25" s="66"/>
      <c r="H25" s="61"/>
      <c r="I25" s="62"/>
      <c r="J25" s="63"/>
      <c r="K25" s="44" t="str">
        <f t="shared" ca="1" si="0"/>
        <v/>
      </c>
      <c r="L25" s="45">
        <f t="shared" si="1"/>
        <v>0</v>
      </c>
      <c r="M25" s="56">
        <v>44378</v>
      </c>
      <c r="N25" s="55">
        <v>0</v>
      </c>
      <c r="O25" s="55">
        <f t="shared" si="2"/>
        <v>0</v>
      </c>
    </row>
    <row r="26" spans="1:15" ht="12.75" x14ac:dyDescent="0.25">
      <c r="A26" s="61"/>
      <c r="B26" s="61"/>
      <c r="C26" s="61"/>
      <c r="D26" s="61"/>
      <c r="E26" s="61"/>
      <c r="F26" s="61"/>
      <c r="G26" s="66"/>
      <c r="H26" s="61"/>
      <c r="I26" s="62"/>
      <c r="J26" s="63"/>
      <c r="K26" s="44" t="str">
        <f t="shared" ca="1" si="0"/>
        <v/>
      </c>
      <c r="L26" s="45">
        <f t="shared" si="1"/>
        <v>0</v>
      </c>
      <c r="M26" s="56">
        <v>44378</v>
      </c>
      <c r="N26" s="55">
        <v>0</v>
      </c>
      <c r="O26" s="55">
        <f t="shared" si="2"/>
        <v>0</v>
      </c>
    </row>
    <row r="27" spans="1:15" ht="12.75" x14ac:dyDescent="0.25">
      <c r="A27" s="61"/>
      <c r="B27" s="61"/>
      <c r="C27" s="61"/>
      <c r="D27" s="61"/>
      <c r="E27" s="61"/>
      <c r="F27" s="61"/>
      <c r="G27" s="66"/>
      <c r="H27" s="61"/>
      <c r="I27" s="62"/>
      <c r="J27" s="63"/>
      <c r="K27" s="44" t="str">
        <f t="shared" ca="1" si="0"/>
        <v/>
      </c>
      <c r="L27" s="45">
        <f t="shared" si="1"/>
        <v>0</v>
      </c>
      <c r="M27" s="56">
        <v>44378</v>
      </c>
      <c r="N27" s="55">
        <v>0</v>
      </c>
      <c r="O27" s="55">
        <f t="shared" si="2"/>
        <v>0</v>
      </c>
    </row>
    <row r="28" spans="1:15" ht="12.75" x14ac:dyDescent="0.25">
      <c r="A28" s="61"/>
      <c r="B28" s="61"/>
      <c r="C28" s="61"/>
      <c r="D28" s="61"/>
      <c r="E28" s="61"/>
      <c r="F28" s="61"/>
      <c r="G28" s="66"/>
      <c r="H28" s="61"/>
      <c r="I28" s="62"/>
      <c r="J28" s="63"/>
      <c r="K28" s="44" t="str">
        <f t="shared" ca="1" si="0"/>
        <v/>
      </c>
      <c r="L28" s="45">
        <f t="shared" si="1"/>
        <v>0</v>
      </c>
      <c r="M28" s="56">
        <v>44378</v>
      </c>
      <c r="N28" s="55">
        <v>0</v>
      </c>
      <c r="O28" s="55">
        <f t="shared" si="2"/>
        <v>0</v>
      </c>
    </row>
    <row r="29" spans="1:15" ht="12.75" x14ac:dyDescent="0.25">
      <c r="A29" s="61"/>
      <c r="B29" s="61"/>
      <c r="C29" s="61"/>
      <c r="D29" s="61"/>
      <c r="E29" s="61"/>
      <c r="F29" s="61"/>
      <c r="G29" s="66"/>
      <c r="H29" s="61"/>
      <c r="I29" s="62"/>
      <c r="J29" s="63"/>
      <c r="K29" s="44" t="str">
        <f t="shared" ca="1" si="0"/>
        <v/>
      </c>
      <c r="L29" s="45">
        <f t="shared" si="1"/>
        <v>0</v>
      </c>
      <c r="M29" s="56">
        <v>44378</v>
      </c>
      <c r="N29" s="55">
        <v>0</v>
      </c>
      <c r="O29" s="55">
        <f t="shared" si="2"/>
        <v>0</v>
      </c>
    </row>
    <row r="30" spans="1:15" ht="12.75" x14ac:dyDescent="0.25">
      <c r="A30" s="61"/>
      <c r="B30" s="61"/>
      <c r="C30" s="61"/>
      <c r="D30" s="61"/>
      <c r="E30" s="61"/>
      <c r="F30" s="61"/>
      <c r="G30" s="66"/>
      <c r="H30" s="61"/>
      <c r="I30" s="62"/>
      <c r="J30" s="64"/>
      <c r="K30" s="44" t="str">
        <f t="shared" ca="1" si="0"/>
        <v/>
      </c>
      <c r="L30" s="45">
        <f t="shared" si="1"/>
        <v>0</v>
      </c>
      <c r="M30" s="56">
        <v>44378</v>
      </c>
      <c r="N30" s="55">
        <v>0</v>
      </c>
      <c r="O30" s="55">
        <f t="shared" si="2"/>
        <v>0</v>
      </c>
    </row>
    <row r="31" spans="1:15" ht="12.75" x14ac:dyDescent="0.25">
      <c r="A31" s="61"/>
      <c r="B31" s="61"/>
      <c r="C31" s="61"/>
      <c r="D31" s="61"/>
      <c r="E31" s="61"/>
      <c r="F31" s="61"/>
      <c r="G31" s="66"/>
      <c r="H31" s="61"/>
      <c r="I31" s="62"/>
      <c r="J31" s="64"/>
      <c r="K31" s="44" t="str">
        <f t="shared" ca="1" si="0"/>
        <v/>
      </c>
      <c r="L31" s="45">
        <f t="shared" si="1"/>
        <v>0</v>
      </c>
      <c r="M31" s="56">
        <v>44378</v>
      </c>
      <c r="N31" s="55">
        <v>0</v>
      </c>
      <c r="O31" s="55">
        <f t="shared" si="2"/>
        <v>0</v>
      </c>
    </row>
    <row r="32" spans="1:15" ht="12.75" x14ac:dyDescent="0.25">
      <c r="A32" s="61"/>
      <c r="B32" s="61"/>
      <c r="C32" s="61"/>
      <c r="D32" s="61"/>
      <c r="E32" s="61"/>
      <c r="F32" s="61"/>
      <c r="G32" s="66"/>
      <c r="H32" s="61"/>
      <c r="I32" s="62"/>
      <c r="J32" s="64"/>
      <c r="K32" s="44" t="str">
        <f t="shared" ca="1" si="0"/>
        <v/>
      </c>
      <c r="L32" s="45">
        <f t="shared" si="1"/>
        <v>0</v>
      </c>
      <c r="M32" s="56">
        <v>44378</v>
      </c>
      <c r="N32" s="55">
        <v>0</v>
      </c>
      <c r="O32" s="55">
        <f t="shared" si="2"/>
        <v>0</v>
      </c>
    </row>
    <row r="33" spans="1:15" ht="12.75" x14ac:dyDescent="0.25">
      <c r="A33" s="61"/>
      <c r="B33" s="61"/>
      <c r="C33" s="61"/>
      <c r="D33" s="61"/>
      <c r="E33" s="61"/>
      <c r="F33" s="61"/>
      <c r="G33" s="66"/>
      <c r="H33" s="61"/>
      <c r="I33" s="62"/>
      <c r="J33" s="64"/>
      <c r="K33" s="44" t="str">
        <f t="shared" ca="1" si="0"/>
        <v/>
      </c>
      <c r="L33" s="45">
        <f t="shared" si="1"/>
        <v>0</v>
      </c>
      <c r="M33" s="56">
        <v>44378</v>
      </c>
      <c r="N33" s="55">
        <v>0</v>
      </c>
      <c r="O33" s="55">
        <f t="shared" si="2"/>
        <v>0</v>
      </c>
    </row>
    <row r="34" spans="1:15" ht="12.75" x14ac:dyDescent="0.25">
      <c r="A34" s="61"/>
      <c r="B34" s="61"/>
      <c r="C34" s="61"/>
      <c r="D34" s="61"/>
      <c r="E34" s="61"/>
      <c r="F34" s="61"/>
      <c r="G34" s="66"/>
      <c r="H34" s="61"/>
      <c r="I34" s="62"/>
      <c r="J34" s="64"/>
      <c r="K34" s="44" t="str">
        <f t="shared" ca="1" si="0"/>
        <v/>
      </c>
      <c r="L34" s="45">
        <f t="shared" si="1"/>
        <v>0</v>
      </c>
      <c r="M34" s="56">
        <v>44378</v>
      </c>
      <c r="N34" s="55">
        <v>0</v>
      </c>
      <c r="O34" s="55">
        <f t="shared" si="2"/>
        <v>0</v>
      </c>
    </row>
    <row r="35" spans="1:15" ht="12.75" x14ac:dyDescent="0.25">
      <c r="A35" s="61"/>
      <c r="B35" s="61"/>
      <c r="C35" s="61"/>
      <c r="D35" s="61"/>
      <c r="E35" s="61"/>
      <c r="F35" s="61"/>
      <c r="G35" s="66"/>
      <c r="H35" s="61"/>
      <c r="I35" s="62"/>
      <c r="J35" s="64"/>
      <c r="K35" s="44" t="str">
        <f t="shared" ca="1" si="0"/>
        <v/>
      </c>
      <c r="L35" s="45">
        <f t="shared" si="1"/>
        <v>0</v>
      </c>
      <c r="M35" s="56">
        <v>44378</v>
      </c>
      <c r="N35" s="55">
        <v>0</v>
      </c>
      <c r="O35" s="55">
        <f t="shared" si="2"/>
        <v>0</v>
      </c>
    </row>
    <row r="36" spans="1:15" ht="12.75" x14ac:dyDescent="0.25">
      <c r="A36" s="61"/>
      <c r="B36" s="61"/>
      <c r="C36" s="61"/>
      <c r="D36" s="61"/>
      <c r="E36" s="61"/>
      <c r="F36" s="61"/>
      <c r="G36" s="66"/>
      <c r="H36" s="61"/>
      <c r="I36" s="62"/>
      <c r="J36" s="64"/>
      <c r="K36" s="44" t="str">
        <f t="shared" ca="1" si="0"/>
        <v/>
      </c>
      <c r="L36" s="45">
        <f t="shared" si="1"/>
        <v>0</v>
      </c>
      <c r="M36" s="56">
        <v>44378</v>
      </c>
      <c r="N36" s="55">
        <v>0</v>
      </c>
      <c r="O36" s="55">
        <f t="shared" si="2"/>
        <v>0</v>
      </c>
    </row>
    <row r="37" spans="1:15" ht="12.75" x14ac:dyDescent="0.25">
      <c r="A37" s="61"/>
      <c r="B37" s="61"/>
      <c r="C37" s="61"/>
      <c r="D37" s="61"/>
      <c r="E37" s="61"/>
      <c r="F37" s="61"/>
      <c r="G37" s="66"/>
      <c r="H37" s="61"/>
      <c r="I37" s="62"/>
      <c r="J37" s="64"/>
      <c r="K37" s="44" t="str">
        <f t="shared" ca="1" si="0"/>
        <v/>
      </c>
      <c r="L37" s="45">
        <f t="shared" si="1"/>
        <v>0</v>
      </c>
      <c r="M37" s="56">
        <v>44378</v>
      </c>
      <c r="N37" s="55">
        <v>0</v>
      </c>
      <c r="O37" s="55">
        <f t="shared" si="2"/>
        <v>0</v>
      </c>
    </row>
    <row r="38" spans="1:15" ht="12.75" x14ac:dyDescent="0.25">
      <c r="A38" s="61"/>
      <c r="B38" s="61"/>
      <c r="C38" s="61"/>
      <c r="D38" s="61"/>
      <c r="E38" s="61"/>
      <c r="F38" s="61"/>
      <c r="G38" s="66"/>
      <c r="H38" s="61"/>
      <c r="I38" s="62"/>
      <c r="J38" s="64"/>
      <c r="K38" s="44" t="str">
        <f t="shared" ca="1" si="0"/>
        <v/>
      </c>
      <c r="L38" s="45">
        <f t="shared" si="1"/>
        <v>0</v>
      </c>
      <c r="M38" s="56">
        <v>44378</v>
      </c>
      <c r="N38" s="55">
        <v>0</v>
      </c>
      <c r="O38" s="55">
        <f t="shared" si="2"/>
        <v>0</v>
      </c>
    </row>
    <row r="39" spans="1:15" x14ac:dyDescent="0.3">
      <c r="A39" s="61"/>
      <c r="B39" s="61"/>
      <c r="C39" s="61"/>
      <c r="D39" s="61"/>
      <c r="E39" s="61"/>
      <c r="F39" s="61"/>
      <c r="G39" s="66"/>
      <c r="H39" s="61"/>
      <c r="I39" s="62"/>
      <c r="J39" s="64"/>
      <c r="K39" s="44" t="str">
        <f t="shared" ca="1" si="0"/>
        <v/>
      </c>
      <c r="L39" s="45">
        <f t="shared" si="1"/>
        <v>0</v>
      </c>
      <c r="M39" s="56">
        <v>44378</v>
      </c>
      <c r="N39" s="55">
        <v>0</v>
      </c>
      <c r="O39" s="55">
        <f t="shared" si="2"/>
        <v>0</v>
      </c>
    </row>
    <row r="40" spans="1:15" x14ac:dyDescent="0.3">
      <c r="A40" s="61"/>
      <c r="B40" s="61"/>
      <c r="C40" s="61"/>
      <c r="D40" s="61"/>
      <c r="E40" s="61"/>
      <c r="F40" s="61"/>
      <c r="G40" s="66"/>
      <c r="H40" s="61"/>
      <c r="I40" s="62"/>
      <c r="J40" s="64"/>
      <c r="K40" s="44" t="str">
        <f t="shared" ca="1" si="0"/>
        <v/>
      </c>
      <c r="L40" s="45">
        <f t="shared" si="1"/>
        <v>0</v>
      </c>
      <c r="M40" s="56">
        <v>44378</v>
      </c>
      <c r="N40" s="55">
        <v>0</v>
      </c>
      <c r="O40" s="55">
        <f t="shared" si="2"/>
        <v>0</v>
      </c>
    </row>
    <row r="41" spans="1:15" x14ac:dyDescent="0.3">
      <c r="A41" s="61"/>
      <c r="B41" s="61"/>
      <c r="C41" s="61"/>
      <c r="D41" s="61"/>
      <c r="E41" s="61"/>
      <c r="F41" s="61"/>
      <c r="G41" s="66"/>
      <c r="H41" s="61"/>
      <c r="I41" s="62"/>
      <c r="J41" s="64"/>
      <c r="K41" s="44" t="str">
        <f t="shared" ca="1" si="0"/>
        <v/>
      </c>
      <c r="L41" s="45">
        <f t="shared" si="1"/>
        <v>0</v>
      </c>
      <c r="M41" s="56">
        <v>44378</v>
      </c>
      <c r="N41" s="55">
        <v>0</v>
      </c>
      <c r="O41" s="55">
        <f t="shared" si="2"/>
        <v>0</v>
      </c>
    </row>
    <row r="42" spans="1:15" x14ac:dyDescent="0.3">
      <c r="A42" s="61"/>
      <c r="B42" s="61"/>
      <c r="C42" s="61"/>
      <c r="D42" s="61"/>
      <c r="E42" s="61"/>
      <c r="F42" s="61"/>
      <c r="G42" s="66"/>
      <c r="H42" s="61"/>
      <c r="I42" s="62"/>
      <c r="J42" s="64"/>
      <c r="K42" s="44" t="str">
        <f t="shared" ca="1" si="0"/>
        <v/>
      </c>
      <c r="L42" s="45">
        <f t="shared" si="1"/>
        <v>0</v>
      </c>
      <c r="M42" s="56">
        <v>44378</v>
      </c>
      <c r="N42" s="55">
        <v>0</v>
      </c>
      <c r="O42" s="55">
        <f t="shared" si="2"/>
        <v>0</v>
      </c>
    </row>
    <row r="43" spans="1:15" x14ac:dyDescent="0.3">
      <c r="A43" s="61"/>
      <c r="B43" s="61"/>
      <c r="C43" s="61"/>
      <c r="D43" s="61"/>
      <c r="E43" s="61"/>
      <c r="F43" s="61"/>
      <c r="G43" s="66"/>
      <c r="H43" s="61"/>
      <c r="I43" s="62"/>
      <c r="J43" s="63"/>
      <c r="K43" s="44" t="str">
        <f t="shared" ca="1" si="0"/>
        <v/>
      </c>
      <c r="L43" s="45">
        <f t="shared" si="1"/>
        <v>0</v>
      </c>
      <c r="M43" s="56">
        <v>44378</v>
      </c>
      <c r="N43" s="55">
        <v>0</v>
      </c>
      <c r="O43" s="55">
        <f t="shared" si="2"/>
        <v>0</v>
      </c>
    </row>
    <row r="44" spans="1:15" x14ac:dyDescent="0.3">
      <c r="A44" s="61"/>
      <c r="B44" s="61"/>
      <c r="C44" s="61"/>
      <c r="D44" s="61"/>
      <c r="E44" s="61"/>
      <c r="F44" s="61"/>
      <c r="G44" s="66"/>
      <c r="H44" s="61"/>
      <c r="I44" s="62"/>
      <c r="J44" s="63"/>
      <c r="K44" s="44" t="str">
        <f t="shared" ca="1" si="0"/>
        <v/>
      </c>
      <c r="L44" s="45">
        <f t="shared" si="1"/>
        <v>0</v>
      </c>
      <c r="M44" s="56">
        <v>44378</v>
      </c>
      <c r="N44" s="55">
        <v>0</v>
      </c>
      <c r="O44" s="55">
        <f t="shared" si="2"/>
        <v>0</v>
      </c>
    </row>
    <row r="45" spans="1:15" x14ac:dyDescent="0.3">
      <c r="A45" s="61"/>
      <c r="B45" s="61"/>
      <c r="C45" s="61"/>
      <c r="D45" s="61"/>
      <c r="E45" s="61"/>
      <c r="F45" s="61"/>
      <c r="G45" s="66"/>
      <c r="H45" s="61"/>
      <c r="I45" s="62"/>
      <c r="J45" s="64"/>
      <c r="K45" s="44" t="str">
        <f t="shared" ca="1" si="0"/>
        <v/>
      </c>
      <c r="L45" s="45">
        <f t="shared" si="1"/>
        <v>0</v>
      </c>
      <c r="M45" s="56">
        <v>44378</v>
      </c>
      <c r="N45" s="55">
        <v>0</v>
      </c>
      <c r="O45" s="55">
        <f t="shared" si="2"/>
        <v>0</v>
      </c>
    </row>
    <row r="46" spans="1:15" x14ac:dyDescent="0.3">
      <c r="A46" s="61"/>
      <c r="B46" s="61"/>
      <c r="C46" s="61"/>
      <c r="D46" s="61"/>
      <c r="E46" s="61"/>
      <c r="F46" s="61"/>
      <c r="G46" s="66"/>
      <c r="H46" s="61"/>
      <c r="I46" s="62"/>
      <c r="J46" s="64"/>
      <c r="K46" s="44" t="str">
        <f t="shared" ca="1" si="0"/>
        <v/>
      </c>
      <c r="L46" s="45">
        <f t="shared" si="1"/>
        <v>0</v>
      </c>
      <c r="M46" s="56">
        <v>44378</v>
      </c>
      <c r="N46" s="55">
        <v>0</v>
      </c>
      <c r="O46" s="55">
        <f t="shared" si="2"/>
        <v>0</v>
      </c>
    </row>
    <row r="47" spans="1:15" x14ac:dyDescent="0.3">
      <c r="A47" s="61"/>
      <c r="B47" s="61"/>
      <c r="C47" s="61"/>
      <c r="D47" s="61"/>
      <c r="E47" s="61"/>
      <c r="F47" s="61"/>
      <c r="G47" s="66"/>
      <c r="H47" s="61"/>
      <c r="I47" s="62"/>
      <c r="J47" s="63"/>
      <c r="K47" s="44" t="str">
        <f t="shared" ca="1" si="0"/>
        <v/>
      </c>
      <c r="L47" s="45">
        <f t="shared" si="1"/>
        <v>0</v>
      </c>
      <c r="M47" s="56">
        <v>44378</v>
      </c>
      <c r="N47" s="55">
        <v>0</v>
      </c>
      <c r="O47" s="55">
        <f t="shared" si="2"/>
        <v>0</v>
      </c>
    </row>
    <row r="48" spans="1:15" x14ac:dyDescent="0.3">
      <c r="A48" s="61"/>
      <c r="B48" s="61"/>
      <c r="C48" s="61"/>
      <c r="D48" s="61"/>
      <c r="E48" s="61"/>
      <c r="F48" s="61"/>
      <c r="G48" s="66"/>
      <c r="H48" s="61"/>
      <c r="I48" s="62"/>
      <c r="J48" s="64"/>
      <c r="K48" s="44" t="str">
        <f t="shared" ca="1" si="0"/>
        <v/>
      </c>
      <c r="L48" s="45">
        <f t="shared" si="1"/>
        <v>0</v>
      </c>
      <c r="M48" s="56">
        <v>44378</v>
      </c>
      <c r="N48" s="55">
        <v>0</v>
      </c>
      <c r="O48" s="55">
        <f t="shared" si="2"/>
        <v>0</v>
      </c>
    </row>
    <row r="49" spans="1:15" x14ac:dyDescent="0.3">
      <c r="A49" s="61"/>
      <c r="B49" s="61"/>
      <c r="C49" s="61"/>
      <c r="D49" s="61"/>
      <c r="E49" s="61"/>
      <c r="F49" s="61"/>
      <c r="G49" s="66"/>
      <c r="H49" s="61"/>
      <c r="I49" s="62"/>
      <c r="J49" s="64"/>
      <c r="K49" s="44" t="str">
        <f t="shared" ca="1" si="0"/>
        <v/>
      </c>
      <c r="L49" s="45">
        <f t="shared" si="1"/>
        <v>0</v>
      </c>
      <c r="M49" s="56">
        <v>44378</v>
      </c>
      <c r="N49" s="55">
        <v>0</v>
      </c>
      <c r="O49" s="55">
        <f t="shared" si="2"/>
        <v>0</v>
      </c>
    </row>
    <row r="50" spans="1:15" x14ac:dyDescent="0.3">
      <c r="A50" s="61"/>
      <c r="B50" s="61"/>
      <c r="C50" s="61"/>
      <c r="D50" s="61"/>
      <c r="E50" s="61"/>
      <c r="F50" s="61"/>
      <c r="G50" s="66"/>
      <c r="H50" s="61"/>
      <c r="I50" s="62"/>
      <c r="J50" s="64"/>
      <c r="K50" s="44" t="str">
        <f t="shared" ca="1" si="0"/>
        <v/>
      </c>
      <c r="L50" s="45">
        <f t="shared" si="1"/>
        <v>0</v>
      </c>
      <c r="M50" s="56">
        <v>44378</v>
      </c>
      <c r="N50" s="55">
        <v>0</v>
      </c>
      <c r="O50" s="55">
        <f t="shared" si="2"/>
        <v>0</v>
      </c>
    </row>
    <row r="51" spans="1:15" x14ac:dyDescent="0.3">
      <c r="A51" s="61"/>
      <c r="B51" s="61"/>
      <c r="C51" s="61"/>
      <c r="D51" s="61"/>
      <c r="E51" s="61"/>
      <c r="F51" s="61"/>
      <c r="G51" s="66"/>
      <c r="H51" s="61"/>
      <c r="I51" s="62"/>
      <c r="J51" s="64"/>
      <c r="K51" s="44" t="str">
        <f t="shared" ca="1" si="0"/>
        <v/>
      </c>
      <c r="L51" s="45">
        <f t="shared" si="1"/>
        <v>0</v>
      </c>
      <c r="M51" s="56">
        <v>44378</v>
      </c>
      <c r="N51" s="55">
        <v>0</v>
      </c>
      <c r="O51" s="55">
        <f t="shared" si="2"/>
        <v>0</v>
      </c>
    </row>
    <row r="52" spans="1:15" x14ac:dyDescent="0.3">
      <c r="A52" s="61"/>
      <c r="B52" s="61"/>
      <c r="C52" s="61"/>
      <c r="D52" s="61"/>
      <c r="E52" s="61"/>
      <c r="F52" s="61"/>
      <c r="G52" s="66"/>
      <c r="H52" s="61"/>
      <c r="I52" s="62"/>
      <c r="J52" s="64"/>
      <c r="K52" s="44" t="str">
        <f t="shared" ca="1" si="0"/>
        <v/>
      </c>
      <c r="L52" s="45">
        <f t="shared" si="1"/>
        <v>0</v>
      </c>
      <c r="M52" s="56">
        <v>44378</v>
      </c>
      <c r="N52" s="55">
        <v>0</v>
      </c>
      <c r="O52" s="55">
        <f t="shared" si="2"/>
        <v>0</v>
      </c>
    </row>
    <row r="53" spans="1:15" x14ac:dyDescent="0.3">
      <c r="A53" s="61"/>
      <c r="B53" s="61"/>
      <c r="C53" s="61"/>
      <c r="D53" s="61"/>
      <c r="E53" s="61"/>
      <c r="F53" s="61"/>
      <c r="G53" s="66"/>
      <c r="H53" s="61"/>
      <c r="I53" s="62"/>
      <c r="J53" s="64"/>
      <c r="K53" s="44" t="str">
        <f t="shared" ca="1" si="0"/>
        <v/>
      </c>
      <c r="L53" s="45">
        <f t="shared" si="1"/>
        <v>0</v>
      </c>
      <c r="M53" s="56">
        <v>44378</v>
      </c>
      <c r="N53" s="55">
        <v>0</v>
      </c>
      <c r="O53" s="55">
        <f t="shared" si="2"/>
        <v>0</v>
      </c>
    </row>
    <row r="54" spans="1:15" x14ac:dyDescent="0.3">
      <c r="A54" s="61"/>
      <c r="B54" s="61"/>
      <c r="C54" s="61"/>
      <c r="D54" s="61"/>
      <c r="E54" s="61"/>
      <c r="F54" s="61"/>
      <c r="G54" s="66"/>
      <c r="H54" s="61"/>
      <c r="I54" s="62"/>
      <c r="J54" s="64"/>
      <c r="K54" s="44" t="str">
        <f t="shared" ca="1" si="0"/>
        <v/>
      </c>
      <c r="L54" s="45">
        <f t="shared" si="1"/>
        <v>0</v>
      </c>
      <c r="M54" s="56">
        <v>44378</v>
      </c>
      <c r="N54" s="55">
        <v>0</v>
      </c>
      <c r="O54" s="55">
        <f t="shared" si="2"/>
        <v>0</v>
      </c>
    </row>
    <row r="55" spans="1:15" x14ac:dyDescent="0.3">
      <c r="A55" s="61"/>
      <c r="B55" s="61"/>
      <c r="C55" s="61"/>
      <c r="D55" s="61"/>
      <c r="E55" s="61"/>
      <c r="F55" s="61"/>
      <c r="G55" s="66"/>
      <c r="H55" s="61"/>
      <c r="I55" s="62"/>
      <c r="J55" s="64"/>
      <c r="K55" s="44" t="str">
        <f t="shared" ca="1" si="0"/>
        <v/>
      </c>
      <c r="L55" s="45">
        <f t="shared" si="1"/>
        <v>0</v>
      </c>
      <c r="M55" s="56">
        <v>44378</v>
      </c>
      <c r="N55" s="55">
        <v>0</v>
      </c>
      <c r="O55" s="55">
        <f t="shared" si="2"/>
        <v>0</v>
      </c>
    </row>
    <row r="56" spans="1:15" x14ac:dyDescent="0.3">
      <c r="A56" s="61"/>
      <c r="B56" s="61"/>
      <c r="C56" s="61"/>
      <c r="D56" s="61"/>
      <c r="E56" s="61"/>
      <c r="F56" s="61"/>
      <c r="G56" s="66"/>
      <c r="H56" s="61"/>
      <c r="I56" s="62"/>
      <c r="J56" s="64"/>
      <c r="K56" s="44" t="str">
        <f t="shared" ca="1" si="0"/>
        <v/>
      </c>
      <c r="L56" s="45">
        <f t="shared" si="1"/>
        <v>0</v>
      </c>
      <c r="M56" s="56">
        <v>44378</v>
      </c>
      <c r="N56" s="55">
        <v>0</v>
      </c>
      <c r="O56" s="55">
        <f t="shared" si="2"/>
        <v>0</v>
      </c>
    </row>
    <row r="57" spans="1:15" x14ac:dyDescent="0.3">
      <c r="A57" s="61"/>
      <c r="B57" s="61"/>
      <c r="C57" s="61"/>
      <c r="D57" s="61"/>
      <c r="E57" s="61"/>
      <c r="F57" s="61"/>
      <c r="G57" s="66"/>
      <c r="H57" s="61"/>
      <c r="I57" s="62"/>
      <c r="J57" s="64"/>
      <c r="K57" s="44" t="str">
        <f t="shared" ca="1" si="0"/>
        <v/>
      </c>
      <c r="L57" s="45">
        <f t="shared" si="1"/>
        <v>0</v>
      </c>
      <c r="M57" s="56">
        <v>44378</v>
      </c>
      <c r="N57" s="55">
        <v>0</v>
      </c>
      <c r="O57" s="55">
        <f t="shared" si="2"/>
        <v>0</v>
      </c>
    </row>
    <row r="58" spans="1:15" x14ac:dyDescent="0.3">
      <c r="A58" s="61"/>
      <c r="B58" s="61"/>
      <c r="C58" s="61"/>
      <c r="D58" s="61"/>
      <c r="E58" s="61"/>
      <c r="F58" s="61"/>
      <c r="G58" s="66"/>
      <c r="H58" s="61"/>
      <c r="I58" s="62"/>
      <c r="J58" s="64"/>
      <c r="K58" s="44" t="str">
        <f t="shared" ca="1" si="0"/>
        <v/>
      </c>
      <c r="L58" s="45">
        <f t="shared" si="1"/>
        <v>0</v>
      </c>
      <c r="M58" s="56">
        <v>44378</v>
      </c>
      <c r="N58" s="55">
        <v>0</v>
      </c>
      <c r="O58" s="55">
        <f t="shared" si="2"/>
        <v>0</v>
      </c>
    </row>
    <row r="59" spans="1:15" x14ac:dyDescent="0.3">
      <c r="A59" s="61"/>
      <c r="B59" s="61"/>
      <c r="C59" s="61"/>
      <c r="D59" s="61"/>
      <c r="E59" s="61"/>
      <c r="F59" s="61"/>
      <c r="G59" s="66"/>
      <c r="H59" s="61"/>
      <c r="I59" s="62"/>
      <c r="J59" s="64"/>
      <c r="K59" s="44" t="str">
        <f t="shared" ca="1" si="0"/>
        <v/>
      </c>
      <c r="L59" s="45">
        <f t="shared" si="1"/>
        <v>0</v>
      </c>
      <c r="M59" s="56">
        <v>44378</v>
      </c>
      <c r="N59" s="55">
        <v>0</v>
      </c>
      <c r="O59" s="55">
        <f t="shared" si="2"/>
        <v>0</v>
      </c>
    </row>
    <row r="60" spans="1:15" x14ac:dyDescent="0.3">
      <c r="A60" s="61"/>
      <c r="B60" s="61"/>
      <c r="C60" s="61"/>
      <c r="D60" s="61"/>
      <c r="E60" s="61"/>
      <c r="F60" s="61"/>
      <c r="G60" s="66"/>
      <c r="H60" s="61"/>
      <c r="I60" s="62"/>
      <c r="J60" s="64"/>
      <c r="K60" s="44" t="str">
        <f t="shared" ca="1" si="0"/>
        <v/>
      </c>
      <c r="L60" s="45">
        <f t="shared" si="1"/>
        <v>0</v>
      </c>
      <c r="M60" s="56">
        <v>44378</v>
      </c>
      <c r="N60" s="55">
        <v>0</v>
      </c>
      <c r="O60" s="55">
        <f t="shared" si="2"/>
        <v>0</v>
      </c>
    </row>
    <row r="61" spans="1:15" x14ac:dyDescent="0.3">
      <c r="A61" s="61"/>
      <c r="B61" s="61"/>
      <c r="C61" s="61"/>
      <c r="D61" s="61"/>
      <c r="E61" s="61"/>
      <c r="F61" s="61"/>
      <c r="G61" s="66"/>
      <c r="H61" s="61"/>
      <c r="I61" s="62"/>
      <c r="J61" s="64"/>
      <c r="K61" s="44" t="str">
        <f t="shared" ca="1" si="0"/>
        <v/>
      </c>
      <c r="L61" s="45">
        <f t="shared" si="1"/>
        <v>0</v>
      </c>
      <c r="M61" s="56">
        <v>44378</v>
      </c>
      <c r="N61" s="55">
        <v>0</v>
      </c>
      <c r="O61" s="55">
        <f t="shared" si="2"/>
        <v>0</v>
      </c>
    </row>
    <row r="62" spans="1:15" x14ac:dyDescent="0.3">
      <c r="A62" s="61"/>
      <c r="B62" s="61"/>
      <c r="C62" s="61"/>
      <c r="D62" s="61"/>
      <c r="E62" s="61"/>
      <c r="F62" s="61"/>
      <c r="G62" s="66"/>
      <c r="H62" s="61"/>
      <c r="I62" s="62"/>
      <c r="J62" s="64"/>
      <c r="K62" s="44" t="str">
        <f t="shared" ca="1" si="0"/>
        <v/>
      </c>
      <c r="L62" s="45">
        <f t="shared" si="1"/>
        <v>0</v>
      </c>
      <c r="M62" s="56">
        <v>44378</v>
      </c>
      <c r="N62" s="55">
        <v>0</v>
      </c>
      <c r="O62" s="55">
        <f t="shared" si="2"/>
        <v>0</v>
      </c>
    </row>
    <row r="63" spans="1:15" x14ac:dyDescent="0.3">
      <c r="A63" s="61"/>
      <c r="B63" s="61"/>
      <c r="C63" s="61"/>
      <c r="D63" s="61"/>
      <c r="E63" s="61"/>
      <c r="F63" s="61"/>
      <c r="G63" s="66"/>
      <c r="H63" s="61"/>
      <c r="I63" s="62"/>
      <c r="J63" s="64"/>
      <c r="K63" s="44" t="str">
        <f t="shared" ca="1" si="0"/>
        <v/>
      </c>
      <c r="L63" s="45">
        <f t="shared" si="1"/>
        <v>0</v>
      </c>
      <c r="M63" s="56">
        <v>44378</v>
      </c>
      <c r="N63" s="55">
        <v>0</v>
      </c>
      <c r="O63" s="55">
        <f t="shared" si="2"/>
        <v>0</v>
      </c>
    </row>
    <row r="64" spans="1:15" x14ac:dyDescent="0.3">
      <c r="A64" s="61"/>
      <c r="B64" s="61"/>
      <c r="C64" s="61"/>
      <c r="D64" s="61"/>
      <c r="E64" s="61"/>
      <c r="F64" s="61"/>
      <c r="G64" s="66"/>
      <c r="H64" s="61"/>
      <c r="I64" s="62"/>
      <c r="J64" s="64"/>
      <c r="K64" s="44" t="str">
        <f t="shared" ca="1" si="0"/>
        <v/>
      </c>
      <c r="L64" s="45">
        <f t="shared" si="1"/>
        <v>0</v>
      </c>
      <c r="M64" s="56">
        <v>44378</v>
      </c>
      <c r="N64" s="55">
        <v>0</v>
      </c>
      <c r="O64" s="55">
        <f t="shared" si="2"/>
        <v>0</v>
      </c>
    </row>
    <row r="65" spans="1:15" x14ac:dyDescent="0.3">
      <c r="A65" s="61"/>
      <c r="B65" s="61"/>
      <c r="C65" s="61"/>
      <c r="D65" s="61"/>
      <c r="E65" s="61"/>
      <c r="F65" s="61"/>
      <c r="G65" s="66"/>
      <c r="H65" s="61"/>
      <c r="I65" s="62"/>
      <c r="J65" s="64"/>
      <c r="K65" s="44" t="str">
        <f t="shared" ca="1" si="0"/>
        <v/>
      </c>
      <c r="L65" s="45">
        <f t="shared" si="1"/>
        <v>0</v>
      </c>
      <c r="M65" s="56">
        <v>44378</v>
      </c>
      <c r="N65" s="55">
        <v>0</v>
      </c>
      <c r="O65" s="55">
        <f t="shared" si="2"/>
        <v>0</v>
      </c>
    </row>
    <row r="66" spans="1:15" x14ac:dyDescent="0.3">
      <c r="A66" s="61"/>
      <c r="B66" s="61"/>
      <c r="C66" s="61"/>
      <c r="D66" s="61"/>
      <c r="E66" s="61"/>
      <c r="F66" s="61"/>
      <c r="G66" s="66"/>
      <c r="H66" s="61"/>
      <c r="I66" s="62"/>
      <c r="J66" s="64"/>
      <c r="K66" s="44" t="str">
        <f t="shared" ca="1" si="0"/>
        <v/>
      </c>
      <c r="L66" s="45">
        <f t="shared" si="1"/>
        <v>0</v>
      </c>
      <c r="M66" s="56">
        <v>44378</v>
      </c>
      <c r="N66" s="55">
        <v>0</v>
      </c>
      <c r="O66" s="55">
        <f t="shared" si="2"/>
        <v>0</v>
      </c>
    </row>
    <row r="67" spans="1:15" x14ac:dyDescent="0.3">
      <c r="A67" s="61"/>
      <c r="B67" s="61"/>
      <c r="C67" s="61"/>
      <c r="D67" s="61"/>
      <c r="E67" s="61"/>
      <c r="F67" s="61"/>
      <c r="G67" s="66"/>
      <c r="H67" s="61"/>
      <c r="I67" s="62"/>
      <c r="J67" s="65"/>
      <c r="K67" s="44" t="str">
        <f t="shared" ca="1" si="0"/>
        <v/>
      </c>
      <c r="L67" s="45">
        <f t="shared" si="1"/>
        <v>0</v>
      </c>
      <c r="M67" s="56">
        <v>44378</v>
      </c>
      <c r="N67" s="55">
        <v>0</v>
      </c>
      <c r="O67" s="55">
        <f t="shared" si="2"/>
        <v>0</v>
      </c>
    </row>
    <row r="68" spans="1:15" x14ac:dyDescent="0.3">
      <c r="A68" s="61"/>
      <c r="B68" s="61"/>
      <c r="C68" s="61"/>
      <c r="D68" s="61"/>
      <c r="E68" s="61"/>
      <c r="F68" s="61"/>
      <c r="G68" s="66"/>
      <c r="H68" s="61"/>
      <c r="I68" s="62"/>
      <c r="J68" s="64"/>
      <c r="K68" s="44" t="str">
        <f t="shared" ref="K68:K100" ca="1" si="3">IF(F68="","",IF(((TODAY()-G68)/365)&lt;16,"Junior","Senior"))</f>
        <v/>
      </c>
      <c r="L68" s="45">
        <f t="shared" ref="L68:L100" si="4">IF(A68="Short Term",15)+IF(A68="",0)</f>
        <v>0</v>
      </c>
      <c r="M68" s="56">
        <v>44378</v>
      </c>
      <c r="N68" s="55">
        <v>0</v>
      </c>
      <c r="O68" s="55">
        <f t="shared" ref="O68:O100" si="5">COUNTIF($L68,"15")</f>
        <v>0</v>
      </c>
    </row>
    <row r="69" spans="1:15" x14ac:dyDescent="0.3">
      <c r="A69" s="61"/>
      <c r="B69" s="61"/>
      <c r="C69" s="61"/>
      <c r="D69" s="61"/>
      <c r="E69" s="61"/>
      <c r="F69" s="61"/>
      <c r="G69" s="66"/>
      <c r="H69" s="61"/>
      <c r="I69" s="62"/>
      <c r="J69" s="64"/>
      <c r="K69" s="44" t="str">
        <f t="shared" ca="1" si="3"/>
        <v/>
      </c>
      <c r="L69" s="45">
        <f t="shared" si="4"/>
        <v>0</v>
      </c>
      <c r="M69" s="56">
        <v>44378</v>
      </c>
      <c r="N69" s="55">
        <v>0</v>
      </c>
      <c r="O69" s="55">
        <f t="shared" si="5"/>
        <v>0</v>
      </c>
    </row>
    <row r="70" spans="1:15" x14ac:dyDescent="0.3">
      <c r="A70" s="61"/>
      <c r="B70" s="61"/>
      <c r="C70" s="61"/>
      <c r="D70" s="61"/>
      <c r="E70" s="61"/>
      <c r="F70" s="61"/>
      <c r="G70" s="66"/>
      <c r="H70" s="61"/>
      <c r="I70" s="62"/>
      <c r="J70" s="64"/>
      <c r="K70" s="44" t="str">
        <f t="shared" ca="1" si="3"/>
        <v/>
      </c>
      <c r="L70" s="45">
        <f t="shared" si="4"/>
        <v>0</v>
      </c>
      <c r="M70" s="56">
        <v>44378</v>
      </c>
      <c r="N70" s="55">
        <v>0</v>
      </c>
      <c r="O70" s="55">
        <f t="shared" si="5"/>
        <v>0</v>
      </c>
    </row>
    <row r="71" spans="1:15" x14ac:dyDescent="0.3">
      <c r="A71" s="61"/>
      <c r="B71" s="61"/>
      <c r="C71" s="61"/>
      <c r="D71" s="61"/>
      <c r="E71" s="61"/>
      <c r="F71" s="61"/>
      <c r="G71" s="66"/>
      <c r="H71" s="61"/>
      <c r="I71" s="62"/>
      <c r="J71" s="64"/>
      <c r="K71" s="44" t="str">
        <f t="shared" ca="1" si="3"/>
        <v/>
      </c>
      <c r="L71" s="45">
        <f t="shared" si="4"/>
        <v>0</v>
      </c>
      <c r="M71" s="56">
        <v>44378</v>
      </c>
      <c r="N71" s="55">
        <v>0</v>
      </c>
      <c r="O71" s="55">
        <f t="shared" si="5"/>
        <v>0</v>
      </c>
    </row>
    <row r="72" spans="1:15" x14ac:dyDescent="0.3">
      <c r="A72" s="61"/>
      <c r="B72" s="61"/>
      <c r="C72" s="61"/>
      <c r="D72" s="61"/>
      <c r="E72" s="61"/>
      <c r="F72" s="61"/>
      <c r="G72" s="66"/>
      <c r="H72" s="61"/>
      <c r="I72" s="62"/>
      <c r="J72" s="64"/>
      <c r="K72" s="44" t="str">
        <f t="shared" ca="1" si="3"/>
        <v/>
      </c>
      <c r="L72" s="45">
        <f t="shared" si="4"/>
        <v>0</v>
      </c>
      <c r="M72" s="56">
        <v>44378</v>
      </c>
      <c r="N72" s="55">
        <v>0</v>
      </c>
      <c r="O72" s="55">
        <f t="shared" si="5"/>
        <v>0</v>
      </c>
    </row>
    <row r="73" spans="1:15" x14ac:dyDescent="0.3">
      <c r="A73" s="61"/>
      <c r="B73" s="61"/>
      <c r="C73" s="61"/>
      <c r="D73" s="61"/>
      <c r="E73" s="61"/>
      <c r="F73" s="61"/>
      <c r="G73" s="66"/>
      <c r="H73" s="61"/>
      <c r="I73" s="62"/>
      <c r="J73" s="64"/>
      <c r="K73" s="44" t="str">
        <f t="shared" ca="1" si="3"/>
        <v/>
      </c>
      <c r="L73" s="45">
        <f t="shared" si="4"/>
        <v>0</v>
      </c>
      <c r="M73" s="56">
        <v>44378</v>
      </c>
      <c r="N73" s="55">
        <v>0</v>
      </c>
      <c r="O73" s="55">
        <f t="shared" si="5"/>
        <v>0</v>
      </c>
    </row>
    <row r="74" spans="1:15" x14ac:dyDescent="0.3">
      <c r="A74" s="61"/>
      <c r="B74" s="61"/>
      <c r="C74" s="61"/>
      <c r="D74" s="61"/>
      <c r="E74" s="61"/>
      <c r="F74" s="61"/>
      <c r="G74" s="66"/>
      <c r="H74" s="61"/>
      <c r="I74" s="62"/>
      <c r="J74" s="64"/>
      <c r="K74" s="44" t="str">
        <f t="shared" ca="1" si="3"/>
        <v/>
      </c>
      <c r="L74" s="45">
        <f t="shared" si="4"/>
        <v>0</v>
      </c>
      <c r="M74" s="56">
        <v>44378</v>
      </c>
      <c r="N74" s="55">
        <v>0</v>
      </c>
      <c r="O74" s="55">
        <f t="shared" si="5"/>
        <v>0</v>
      </c>
    </row>
    <row r="75" spans="1:15" x14ac:dyDescent="0.3">
      <c r="A75" s="61"/>
      <c r="B75" s="61"/>
      <c r="C75" s="61"/>
      <c r="D75" s="61"/>
      <c r="E75" s="61"/>
      <c r="F75" s="61"/>
      <c r="G75" s="66"/>
      <c r="H75" s="61"/>
      <c r="I75" s="62"/>
      <c r="J75" s="64"/>
      <c r="K75" s="44" t="str">
        <f t="shared" ca="1" si="3"/>
        <v/>
      </c>
      <c r="L75" s="45">
        <f t="shared" si="4"/>
        <v>0</v>
      </c>
      <c r="M75" s="56">
        <v>44378</v>
      </c>
      <c r="N75" s="55">
        <v>0</v>
      </c>
      <c r="O75" s="55">
        <f t="shared" si="5"/>
        <v>0</v>
      </c>
    </row>
    <row r="76" spans="1:15" x14ac:dyDescent="0.3">
      <c r="A76" s="61"/>
      <c r="B76" s="61"/>
      <c r="C76" s="61"/>
      <c r="D76" s="61"/>
      <c r="E76" s="61"/>
      <c r="F76" s="61"/>
      <c r="G76" s="66"/>
      <c r="H76" s="61"/>
      <c r="I76" s="62"/>
      <c r="J76" s="64"/>
      <c r="K76" s="44" t="str">
        <f t="shared" ca="1" si="3"/>
        <v/>
      </c>
      <c r="L76" s="45">
        <f t="shared" si="4"/>
        <v>0</v>
      </c>
      <c r="M76" s="56">
        <v>44378</v>
      </c>
      <c r="N76" s="55">
        <v>0</v>
      </c>
      <c r="O76" s="55">
        <f t="shared" si="5"/>
        <v>0</v>
      </c>
    </row>
    <row r="77" spans="1:15" x14ac:dyDescent="0.3">
      <c r="A77" s="61"/>
      <c r="B77" s="61"/>
      <c r="C77" s="61"/>
      <c r="D77" s="61"/>
      <c r="E77" s="61"/>
      <c r="F77" s="61"/>
      <c r="G77" s="66"/>
      <c r="H77" s="61"/>
      <c r="I77" s="62"/>
      <c r="J77" s="64"/>
      <c r="K77" s="44" t="str">
        <f t="shared" ca="1" si="3"/>
        <v/>
      </c>
      <c r="L77" s="45">
        <f t="shared" si="4"/>
        <v>0</v>
      </c>
      <c r="M77" s="56">
        <v>44378</v>
      </c>
      <c r="N77" s="55">
        <v>0</v>
      </c>
      <c r="O77" s="55">
        <f t="shared" si="5"/>
        <v>0</v>
      </c>
    </row>
    <row r="78" spans="1:15" x14ac:dyDescent="0.3">
      <c r="A78" s="61"/>
      <c r="B78" s="61"/>
      <c r="C78" s="61"/>
      <c r="D78" s="61"/>
      <c r="E78" s="61"/>
      <c r="F78" s="61"/>
      <c r="G78" s="66"/>
      <c r="H78" s="61"/>
      <c r="I78" s="62"/>
      <c r="J78" s="64"/>
      <c r="K78" s="44" t="str">
        <f t="shared" ca="1" si="3"/>
        <v/>
      </c>
      <c r="L78" s="45">
        <f t="shared" si="4"/>
        <v>0</v>
      </c>
      <c r="M78" s="56">
        <v>44378</v>
      </c>
      <c r="N78" s="55">
        <v>0</v>
      </c>
      <c r="O78" s="55">
        <f t="shared" si="5"/>
        <v>0</v>
      </c>
    </row>
    <row r="79" spans="1:15" x14ac:dyDescent="0.3">
      <c r="A79" s="61"/>
      <c r="B79" s="61"/>
      <c r="C79" s="61"/>
      <c r="D79" s="61"/>
      <c r="E79" s="61"/>
      <c r="F79" s="61"/>
      <c r="G79" s="66"/>
      <c r="H79" s="61"/>
      <c r="I79" s="62"/>
      <c r="J79" s="64"/>
      <c r="K79" s="44" t="str">
        <f t="shared" ca="1" si="3"/>
        <v/>
      </c>
      <c r="L79" s="45">
        <f t="shared" si="4"/>
        <v>0</v>
      </c>
      <c r="M79" s="56">
        <v>44378</v>
      </c>
      <c r="N79" s="55">
        <v>0</v>
      </c>
      <c r="O79" s="55">
        <f t="shared" si="5"/>
        <v>0</v>
      </c>
    </row>
    <row r="80" spans="1:15" x14ac:dyDescent="0.3">
      <c r="A80" s="61"/>
      <c r="B80" s="61"/>
      <c r="C80" s="61"/>
      <c r="D80" s="61"/>
      <c r="E80" s="61"/>
      <c r="F80" s="61"/>
      <c r="G80" s="66"/>
      <c r="H80" s="61"/>
      <c r="I80" s="62"/>
      <c r="J80" s="64"/>
      <c r="K80" s="44" t="str">
        <f t="shared" ca="1" si="3"/>
        <v/>
      </c>
      <c r="L80" s="45">
        <f t="shared" si="4"/>
        <v>0</v>
      </c>
      <c r="M80" s="56">
        <v>44378</v>
      </c>
      <c r="N80" s="55">
        <v>0</v>
      </c>
      <c r="O80" s="55">
        <f t="shared" si="5"/>
        <v>0</v>
      </c>
    </row>
    <row r="81" spans="1:15" x14ac:dyDescent="0.3">
      <c r="A81" s="61"/>
      <c r="B81" s="61"/>
      <c r="C81" s="61"/>
      <c r="D81" s="61"/>
      <c r="E81" s="61"/>
      <c r="F81" s="61"/>
      <c r="G81" s="66"/>
      <c r="H81" s="61"/>
      <c r="I81" s="62"/>
      <c r="J81" s="64"/>
      <c r="K81" s="44" t="str">
        <f t="shared" ca="1" si="3"/>
        <v/>
      </c>
      <c r="L81" s="45">
        <f t="shared" si="4"/>
        <v>0</v>
      </c>
      <c r="M81" s="56">
        <v>44378</v>
      </c>
      <c r="N81" s="55">
        <v>0</v>
      </c>
      <c r="O81" s="55">
        <f t="shared" si="5"/>
        <v>0</v>
      </c>
    </row>
    <row r="82" spans="1:15" x14ac:dyDescent="0.3">
      <c r="A82" s="61"/>
      <c r="B82" s="61"/>
      <c r="C82" s="61"/>
      <c r="D82" s="61"/>
      <c r="E82" s="61"/>
      <c r="F82" s="61"/>
      <c r="G82" s="66"/>
      <c r="H82" s="61"/>
      <c r="I82" s="62"/>
      <c r="J82" s="64"/>
      <c r="K82" s="44" t="str">
        <f t="shared" ca="1" si="3"/>
        <v/>
      </c>
      <c r="L82" s="45">
        <f t="shared" si="4"/>
        <v>0</v>
      </c>
      <c r="M82" s="56">
        <v>44378</v>
      </c>
      <c r="N82" s="55">
        <v>0</v>
      </c>
      <c r="O82" s="55">
        <f t="shared" si="5"/>
        <v>0</v>
      </c>
    </row>
    <row r="83" spans="1:15" x14ac:dyDescent="0.3">
      <c r="A83" s="61"/>
      <c r="B83" s="61"/>
      <c r="C83" s="61"/>
      <c r="D83" s="61"/>
      <c r="E83" s="61"/>
      <c r="F83" s="61"/>
      <c r="G83" s="66"/>
      <c r="H83" s="61"/>
      <c r="I83" s="62"/>
      <c r="J83" s="64"/>
      <c r="K83" s="44" t="str">
        <f t="shared" ca="1" si="3"/>
        <v/>
      </c>
      <c r="L83" s="45">
        <f t="shared" si="4"/>
        <v>0</v>
      </c>
      <c r="M83" s="56">
        <v>44378</v>
      </c>
      <c r="N83" s="55">
        <v>0</v>
      </c>
      <c r="O83" s="55">
        <f t="shared" si="5"/>
        <v>0</v>
      </c>
    </row>
    <row r="84" spans="1:15" x14ac:dyDescent="0.3">
      <c r="A84" s="61"/>
      <c r="B84" s="61"/>
      <c r="C84" s="61"/>
      <c r="D84" s="61"/>
      <c r="E84" s="61"/>
      <c r="F84" s="61"/>
      <c r="G84" s="66"/>
      <c r="H84" s="61"/>
      <c r="I84" s="62"/>
      <c r="J84" s="64"/>
      <c r="K84" s="44" t="str">
        <f t="shared" ca="1" si="3"/>
        <v/>
      </c>
      <c r="L84" s="45">
        <f t="shared" si="4"/>
        <v>0</v>
      </c>
      <c r="M84" s="56">
        <v>44378</v>
      </c>
      <c r="N84" s="55">
        <v>0</v>
      </c>
      <c r="O84" s="55">
        <f t="shared" si="5"/>
        <v>0</v>
      </c>
    </row>
    <row r="85" spans="1:15" x14ac:dyDescent="0.3">
      <c r="A85" s="61"/>
      <c r="B85" s="61"/>
      <c r="C85" s="61"/>
      <c r="D85" s="61"/>
      <c r="E85" s="61"/>
      <c r="F85" s="61"/>
      <c r="G85" s="66"/>
      <c r="H85" s="61"/>
      <c r="I85" s="62"/>
      <c r="J85" s="64"/>
      <c r="K85" s="44" t="str">
        <f t="shared" ca="1" si="3"/>
        <v/>
      </c>
      <c r="L85" s="45">
        <f t="shared" si="4"/>
        <v>0</v>
      </c>
      <c r="M85" s="56">
        <v>44378</v>
      </c>
      <c r="N85" s="55">
        <v>0</v>
      </c>
      <c r="O85" s="55">
        <f t="shared" si="5"/>
        <v>0</v>
      </c>
    </row>
    <row r="86" spans="1:15" x14ac:dyDescent="0.3">
      <c r="A86" s="61"/>
      <c r="B86" s="61"/>
      <c r="C86" s="61"/>
      <c r="D86" s="61"/>
      <c r="E86" s="61"/>
      <c r="F86" s="61"/>
      <c r="G86" s="66"/>
      <c r="H86" s="61"/>
      <c r="I86" s="62"/>
      <c r="J86" s="64"/>
      <c r="K86" s="44" t="str">
        <f t="shared" ca="1" si="3"/>
        <v/>
      </c>
      <c r="L86" s="45">
        <f t="shared" si="4"/>
        <v>0</v>
      </c>
      <c r="M86" s="56">
        <v>44378</v>
      </c>
      <c r="N86" s="55">
        <v>0</v>
      </c>
      <c r="O86" s="55">
        <f t="shared" si="5"/>
        <v>0</v>
      </c>
    </row>
    <row r="87" spans="1:15" x14ac:dyDescent="0.3">
      <c r="A87" s="61"/>
      <c r="B87" s="61"/>
      <c r="C87" s="61"/>
      <c r="D87" s="61"/>
      <c r="E87" s="61"/>
      <c r="F87" s="61"/>
      <c r="G87" s="66"/>
      <c r="H87" s="61"/>
      <c r="I87" s="62"/>
      <c r="J87" s="64"/>
      <c r="K87" s="44" t="str">
        <f t="shared" ca="1" si="3"/>
        <v/>
      </c>
      <c r="L87" s="45">
        <f t="shared" si="4"/>
        <v>0</v>
      </c>
      <c r="M87" s="56">
        <v>44378</v>
      </c>
      <c r="N87" s="55">
        <v>0</v>
      </c>
      <c r="O87" s="55">
        <f t="shared" si="5"/>
        <v>0</v>
      </c>
    </row>
    <row r="88" spans="1:15" x14ac:dyDescent="0.3">
      <c r="A88" s="61"/>
      <c r="B88" s="61"/>
      <c r="C88" s="61"/>
      <c r="D88" s="61"/>
      <c r="E88" s="61"/>
      <c r="F88" s="61"/>
      <c r="G88" s="66"/>
      <c r="H88" s="61"/>
      <c r="I88" s="62"/>
      <c r="J88" s="64"/>
      <c r="K88" s="44" t="str">
        <f t="shared" ca="1" si="3"/>
        <v/>
      </c>
      <c r="L88" s="45">
        <f t="shared" si="4"/>
        <v>0</v>
      </c>
      <c r="M88" s="56">
        <v>44378</v>
      </c>
      <c r="N88" s="55">
        <v>0</v>
      </c>
      <c r="O88" s="55">
        <f t="shared" si="5"/>
        <v>0</v>
      </c>
    </row>
    <row r="89" spans="1:15" x14ac:dyDescent="0.3">
      <c r="A89" s="61"/>
      <c r="B89" s="61"/>
      <c r="C89" s="61"/>
      <c r="D89" s="61"/>
      <c r="E89" s="61"/>
      <c r="F89" s="61"/>
      <c r="G89" s="66"/>
      <c r="H89" s="61"/>
      <c r="I89" s="62"/>
      <c r="J89" s="64"/>
      <c r="K89" s="44" t="str">
        <f t="shared" ca="1" si="3"/>
        <v/>
      </c>
      <c r="L89" s="45">
        <f t="shared" si="4"/>
        <v>0</v>
      </c>
      <c r="M89" s="56">
        <v>44378</v>
      </c>
      <c r="N89" s="55">
        <v>0</v>
      </c>
      <c r="O89" s="55">
        <f t="shared" si="5"/>
        <v>0</v>
      </c>
    </row>
    <row r="90" spans="1:15" x14ac:dyDescent="0.3">
      <c r="A90" s="61"/>
      <c r="B90" s="61"/>
      <c r="C90" s="61"/>
      <c r="D90" s="61"/>
      <c r="E90" s="61"/>
      <c r="F90" s="61"/>
      <c r="G90" s="66"/>
      <c r="H90" s="61"/>
      <c r="I90" s="62"/>
      <c r="J90" s="64"/>
      <c r="K90" s="44" t="str">
        <f t="shared" ca="1" si="3"/>
        <v/>
      </c>
      <c r="L90" s="45">
        <f t="shared" si="4"/>
        <v>0</v>
      </c>
      <c r="M90" s="56">
        <v>44378</v>
      </c>
      <c r="N90" s="55">
        <v>0</v>
      </c>
      <c r="O90" s="55">
        <f t="shared" si="5"/>
        <v>0</v>
      </c>
    </row>
    <row r="91" spans="1:15" x14ac:dyDescent="0.3">
      <c r="A91" s="61"/>
      <c r="B91" s="61"/>
      <c r="C91" s="61"/>
      <c r="D91" s="61"/>
      <c r="E91" s="61"/>
      <c r="F91" s="61"/>
      <c r="G91" s="66"/>
      <c r="H91" s="61"/>
      <c r="I91" s="62"/>
      <c r="J91" s="64"/>
      <c r="K91" s="44" t="str">
        <f t="shared" ca="1" si="3"/>
        <v/>
      </c>
      <c r="L91" s="45">
        <f t="shared" si="4"/>
        <v>0</v>
      </c>
      <c r="M91" s="56">
        <v>44378</v>
      </c>
      <c r="N91" s="55">
        <v>0</v>
      </c>
      <c r="O91" s="55">
        <f t="shared" si="5"/>
        <v>0</v>
      </c>
    </row>
    <row r="92" spans="1:15" x14ac:dyDescent="0.3">
      <c r="A92" s="61"/>
      <c r="B92" s="61"/>
      <c r="C92" s="61"/>
      <c r="D92" s="61"/>
      <c r="E92" s="61"/>
      <c r="F92" s="61"/>
      <c r="G92" s="66"/>
      <c r="H92" s="61"/>
      <c r="I92" s="62"/>
      <c r="J92" s="64"/>
      <c r="K92" s="44" t="str">
        <f t="shared" ca="1" si="3"/>
        <v/>
      </c>
      <c r="L92" s="45">
        <f t="shared" si="4"/>
        <v>0</v>
      </c>
      <c r="M92" s="56">
        <v>44378</v>
      </c>
      <c r="N92" s="55">
        <v>0</v>
      </c>
      <c r="O92" s="55">
        <f t="shared" si="5"/>
        <v>0</v>
      </c>
    </row>
    <row r="93" spans="1:15" x14ac:dyDescent="0.3">
      <c r="A93" s="61"/>
      <c r="B93" s="61"/>
      <c r="C93" s="61"/>
      <c r="D93" s="61"/>
      <c r="E93" s="61"/>
      <c r="F93" s="61"/>
      <c r="G93" s="66"/>
      <c r="H93" s="61"/>
      <c r="I93" s="62"/>
      <c r="J93" s="64"/>
      <c r="K93" s="44" t="str">
        <f t="shared" ca="1" si="3"/>
        <v/>
      </c>
      <c r="L93" s="45">
        <f t="shared" si="4"/>
        <v>0</v>
      </c>
      <c r="M93" s="56">
        <v>44378</v>
      </c>
      <c r="N93" s="55">
        <v>0</v>
      </c>
      <c r="O93" s="55">
        <f t="shared" si="5"/>
        <v>0</v>
      </c>
    </row>
    <row r="94" spans="1:15" x14ac:dyDescent="0.3">
      <c r="A94" s="61"/>
      <c r="B94" s="61"/>
      <c r="C94" s="61"/>
      <c r="D94" s="61"/>
      <c r="E94" s="61"/>
      <c r="F94" s="61"/>
      <c r="G94" s="66"/>
      <c r="H94" s="61"/>
      <c r="I94" s="62"/>
      <c r="J94" s="64"/>
      <c r="K94" s="44" t="str">
        <f t="shared" ca="1" si="3"/>
        <v/>
      </c>
      <c r="L94" s="45">
        <f t="shared" si="4"/>
        <v>0</v>
      </c>
      <c r="M94" s="56">
        <v>44378</v>
      </c>
      <c r="N94" s="55">
        <v>0</v>
      </c>
      <c r="O94" s="55">
        <f t="shared" si="5"/>
        <v>0</v>
      </c>
    </row>
    <row r="95" spans="1:15" x14ac:dyDescent="0.3">
      <c r="A95" s="61"/>
      <c r="B95" s="61"/>
      <c r="C95" s="61"/>
      <c r="D95" s="61"/>
      <c r="E95" s="61"/>
      <c r="F95" s="61"/>
      <c r="G95" s="66"/>
      <c r="H95" s="61"/>
      <c r="I95" s="62"/>
      <c r="J95" s="64"/>
      <c r="K95" s="44" t="str">
        <f t="shared" ca="1" si="3"/>
        <v/>
      </c>
      <c r="L95" s="45">
        <f t="shared" si="4"/>
        <v>0</v>
      </c>
      <c r="M95" s="56">
        <v>44378</v>
      </c>
      <c r="N95" s="55">
        <v>0</v>
      </c>
      <c r="O95" s="55">
        <f t="shared" si="5"/>
        <v>0</v>
      </c>
    </row>
    <row r="96" spans="1:15" x14ac:dyDescent="0.3">
      <c r="A96" s="61"/>
      <c r="B96" s="61"/>
      <c r="C96" s="61"/>
      <c r="D96" s="61"/>
      <c r="E96" s="61"/>
      <c r="F96" s="61"/>
      <c r="G96" s="66"/>
      <c r="H96" s="61"/>
      <c r="I96" s="62"/>
      <c r="J96" s="64"/>
      <c r="K96" s="44" t="str">
        <f t="shared" ca="1" si="3"/>
        <v/>
      </c>
      <c r="L96" s="45">
        <f t="shared" si="4"/>
        <v>0</v>
      </c>
      <c r="M96" s="56">
        <v>44378</v>
      </c>
      <c r="N96" s="55">
        <v>0</v>
      </c>
      <c r="O96" s="55">
        <f t="shared" si="5"/>
        <v>0</v>
      </c>
    </row>
    <row r="97" spans="1:15" x14ac:dyDescent="0.3">
      <c r="A97" s="61"/>
      <c r="B97" s="61"/>
      <c r="C97" s="61"/>
      <c r="D97" s="61"/>
      <c r="E97" s="61"/>
      <c r="F97" s="61"/>
      <c r="G97" s="66"/>
      <c r="H97" s="61"/>
      <c r="I97" s="62"/>
      <c r="J97" s="64"/>
      <c r="K97" s="44" t="str">
        <f t="shared" ca="1" si="3"/>
        <v/>
      </c>
      <c r="L97" s="45">
        <f t="shared" si="4"/>
        <v>0</v>
      </c>
      <c r="M97" s="56">
        <v>44378</v>
      </c>
      <c r="N97" s="55">
        <v>0</v>
      </c>
      <c r="O97" s="55">
        <f t="shared" si="5"/>
        <v>0</v>
      </c>
    </row>
    <row r="98" spans="1:15" x14ac:dyDescent="0.3">
      <c r="A98" s="61"/>
      <c r="B98" s="61"/>
      <c r="C98" s="61"/>
      <c r="D98" s="61"/>
      <c r="E98" s="61"/>
      <c r="F98" s="61"/>
      <c r="G98" s="66"/>
      <c r="H98" s="61"/>
      <c r="I98" s="62"/>
      <c r="J98" s="64"/>
      <c r="K98" s="44" t="str">
        <f t="shared" ca="1" si="3"/>
        <v/>
      </c>
      <c r="L98" s="45">
        <f t="shared" si="4"/>
        <v>0</v>
      </c>
      <c r="M98" s="56">
        <v>44378</v>
      </c>
      <c r="N98" s="55">
        <v>0</v>
      </c>
      <c r="O98" s="55">
        <f t="shared" si="5"/>
        <v>0</v>
      </c>
    </row>
    <row r="99" spans="1:15" x14ac:dyDescent="0.3">
      <c r="A99" s="61"/>
      <c r="B99" s="61"/>
      <c r="C99" s="61"/>
      <c r="D99" s="61"/>
      <c r="E99" s="61"/>
      <c r="F99" s="61"/>
      <c r="G99" s="66"/>
      <c r="H99" s="61"/>
      <c r="I99" s="62"/>
      <c r="J99" s="64"/>
      <c r="K99" s="44" t="str">
        <f t="shared" ca="1" si="3"/>
        <v/>
      </c>
      <c r="L99" s="45">
        <f t="shared" si="4"/>
        <v>0</v>
      </c>
      <c r="M99" s="56">
        <v>44378</v>
      </c>
      <c r="N99" s="55">
        <v>0</v>
      </c>
      <c r="O99" s="55">
        <f t="shared" si="5"/>
        <v>0</v>
      </c>
    </row>
    <row r="100" spans="1:15" x14ac:dyDescent="0.3">
      <c r="A100" s="61"/>
      <c r="B100" s="61"/>
      <c r="C100" s="61"/>
      <c r="D100" s="61"/>
      <c r="E100" s="61"/>
      <c r="F100" s="61"/>
      <c r="G100" s="66"/>
      <c r="H100" s="61"/>
      <c r="I100" s="62"/>
      <c r="J100" s="64"/>
      <c r="K100" s="44" t="str">
        <f t="shared" ca="1" si="3"/>
        <v/>
      </c>
      <c r="L100" s="45">
        <f t="shared" si="4"/>
        <v>0</v>
      </c>
      <c r="M100" s="56">
        <v>44378</v>
      </c>
      <c r="N100" s="55">
        <v>0</v>
      </c>
      <c r="O100" s="55">
        <f t="shared" si="5"/>
        <v>0</v>
      </c>
    </row>
    <row r="101" spans="1:15" x14ac:dyDescent="0.3">
      <c r="A101" s="47"/>
      <c r="B101" s="47"/>
      <c r="C101" s="47"/>
      <c r="D101" s="47"/>
      <c r="E101" s="47"/>
      <c r="F101" s="47"/>
      <c r="G101" s="48"/>
      <c r="H101" s="47"/>
      <c r="I101" s="49"/>
      <c r="J101" s="47"/>
      <c r="K101" s="47"/>
      <c r="L101" s="50">
        <f>SUM(L3:L100)</f>
        <v>0</v>
      </c>
      <c r="O101" s="55">
        <f>SUM(O3:O100)</f>
        <v>0</v>
      </c>
    </row>
  </sheetData>
  <sheetProtection sheet="1" objects="1" scenarios="1"/>
  <phoneticPr fontId="22" type="noConversion"/>
  <dataValidations count="2">
    <dataValidation type="list" allowBlank="1" showInputMessage="1" showErrorMessage="1" sqref="WVI983043:WVI983140 IW3:IW100 SS3:SS100 ACO3:ACO100 AMK3:AMK100 AWG3:AWG100 BGC3:BGC100 BPY3:BPY100 BZU3:BZU100 CJQ3:CJQ100 CTM3:CTM100 DDI3:DDI100 DNE3:DNE100 DXA3:DXA100 EGW3:EGW100 EQS3:EQS100 FAO3:FAO100 FKK3:FKK100 FUG3:FUG100 GEC3:GEC100 GNY3:GNY100 GXU3:GXU100 HHQ3:HHQ100 HRM3:HRM100 IBI3:IBI100 ILE3:ILE100 IVA3:IVA100 JEW3:JEW100 JOS3:JOS100 JYO3:JYO100 KIK3:KIK100 KSG3:KSG100 LCC3:LCC100 LLY3:LLY100 LVU3:LVU100 MFQ3:MFQ100 MPM3:MPM100 MZI3:MZI100 NJE3:NJE100 NTA3:NTA100 OCW3:OCW100 OMS3:OMS100 OWO3:OWO100 PGK3:PGK100 PQG3:PQG100 QAC3:QAC100 QJY3:QJY100 QTU3:QTU100 RDQ3:RDQ100 RNM3:RNM100 RXI3:RXI100 SHE3:SHE100 SRA3:SRA100 TAW3:TAW100 TKS3:TKS100 TUO3:TUO100 UEK3:UEK100 UOG3:UOG100 UYC3:UYC100 VHY3:VHY100 VRU3:VRU100 WBQ3:WBQ100 WLM3:WLM100 WVI3:WVI100 A65539:A65636 IW65539:IW65636 SS65539:SS65636 ACO65539:ACO65636 AMK65539:AMK65636 AWG65539:AWG65636 BGC65539:BGC65636 BPY65539:BPY65636 BZU65539:BZU65636 CJQ65539:CJQ65636 CTM65539:CTM65636 DDI65539:DDI65636 DNE65539:DNE65636 DXA65539:DXA65636 EGW65539:EGW65636 EQS65539:EQS65636 FAO65539:FAO65636 FKK65539:FKK65636 FUG65539:FUG65636 GEC65539:GEC65636 GNY65539:GNY65636 GXU65539:GXU65636 HHQ65539:HHQ65636 HRM65539:HRM65636 IBI65539:IBI65636 ILE65539:ILE65636 IVA65539:IVA65636 JEW65539:JEW65636 JOS65539:JOS65636 JYO65539:JYO65636 KIK65539:KIK65636 KSG65539:KSG65636 LCC65539:LCC65636 LLY65539:LLY65636 LVU65539:LVU65636 MFQ65539:MFQ65636 MPM65539:MPM65636 MZI65539:MZI65636 NJE65539:NJE65636 NTA65539:NTA65636 OCW65539:OCW65636 OMS65539:OMS65636 OWO65539:OWO65636 PGK65539:PGK65636 PQG65539:PQG65636 QAC65539:QAC65636 QJY65539:QJY65636 QTU65539:QTU65636 RDQ65539:RDQ65636 RNM65539:RNM65636 RXI65539:RXI65636 SHE65539:SHE65636 SRA65539:SRA65636 TAW65539:TAW65636 TKS65539:TKS65636 TUO65539:TUO65636 UEK65539:UEK65636 UOG65539:UOG65636 UYC65539:UYC65636 VHY65539:VHY65636 VRU65539:VRU65636 WBQ65539:WBQ65636 WLM65539:WLM65636 WVI65539:WVI65636 A131075:A131172 IW131075:IW131172 SS131075:SS131172 ACO131075:ACO131172 AMK131075:AMK131172 AWG131075:AWG131172 BGC131075:BGC131172 BPY131075:BPY131172 BZU131075:BZU131172 CJQ131075:CJQ131172 CTM131075:CTM131172 DDI131075:DDI131172 DNE131075:DNE131172 DXA131075:DXA131172 EGW131075:EGW131172 EQS131075:EQS131172 FAO131075:FAO131172 FKK131075:FKK131172 FUG131075:FUG131172 GEC131075:GEC131172 GNY131075:GNY131172 GXU131075:GXU131172 HHQ131075:HHQ131172 HRM131075:HRM131172 IBI131075:IBI131172 ILE131075:ILE131172 IVA131075:IVA131172 JEW131075:JEW131172 JOS131075:JOS131172 JYO131075:JYO131172 KIK131075:KIK131172 KSG131075:KSG131172 LCC131075:LCC131172 LLY131075:LLY131172 LVU131075:LVU131172 MFQ131075:MFQ131172 MPM131075:MPM131172 MZI131075:MZI131172 NJE131075:NJE131172 NTA131075:NTA131172 OCW131075:OCW131172 OMS131075:OMS131172 OWO131075:OWO131172 PGK131075:PGK131172 PQG131075:PQG131172 QAC131075:QAC131172 QJY131075:QJY131172 QTU131075:QTU131172 RDQ131075:RDQ131172 RNM131075:RNM131172 RXI131075:RXI131172 SHE131075:SHE131172 SRA131075:SRA131172 TAW131075:TAW131172 TKS131075:TKS131172 TUO131075:TUO131172 UEK131075:UEK131172 UOG131075:UOG131172 UYC131075:UYC131172 VHY131075:VHY131172 VRU131075:VRU131172 WBQ131075:WBQ131172 WLM131075:WLM131172 WVI131075:WVI131172 A196611:A196708 IW196611:IW196708 SS196611:SS196708 ACO196611:ACO196708 AMK196611:AMK196708 AWG196611:AWG196708 BGC196611:BGC196708 BPY196611:BPY196708 BZU196611:BZU196708 CJQ196611:CJQ196708 CTM196611:CTM196708 DDI196611:DDI196708 DNE196611:DNE196708 DXA196611:DXA196708 EGW196611:EGW196708 EQS196611:EQS196708 FAO196611:FAO196708 FKK196611:FKK196708 FUG196611:FUG196708 GEC196611:GEC196708 GNY196611:GNY196708 GXU196611:GXU196708 HHQ196611:HHQ196708 HRM196611:HRM196708 IBI196611:IBI196708 ILE196611:ILE196708 IVA196611:IVA196708 JEW196611:JEW196708 JOS196611:JOS196708 JYO196611:JYO196708 KIK196611:KIK196708 KSG196611:KSG196708 LCC196611:LCC196708 LLY196611:LLY196708 LVU196611:LVU196708 MFQ196611:MFQ196708 MPM196611:MPM196708 MZI196611:MZI196708 NJE196611:NJE196708 NTA196611:NTA196708 OCW196611:OCW196708 OMS196611:OMS196708 OWO196611:OWO196708 PGK196611:PGK196708 PQG196611:PQG196708 QAC196611:QAC196708 QJY196611:QJY196708 QTU196611:QTU196708 RDQ196611:RDQ196708 RNM196611:RNM196708 RXI196611:RXI196708 SHE196611:SHE196708 SRA196611:SRA196708 TAW196611:TAW196708 TKS196611:TKS196708 TUO196611:TUO196708 UEK196611:UEK196708 UOG196611:UOG196708 UYC196611:UYC196708 VHY196611:VHY196708 VRU196611:VRU196708 WBQ196611:WBQ196708 WLM196611:WLM196708 WVI196611:WVI196708 A262147:A262244 IW262147:IW262244 SS262147:SS262244 ACO262147:ACO262244 AMK262147:AMK262244 AWG262147:AWG262244 BGC262147:BGC262244 BPY262147:BPY262244 BZU262147:BZU262244 CJQ262147:CJQ262244 CTM262147:CTM262244 DDI262147:DDI262244 DNE262147:DNE262244 DXA262147:DXA262244 EGW262147:EGW262244 EQS262147:EQS262244 FAO262147:FAO262244 FKK262147:FKK262244 FUG262147:FUG262244 GEC262147:GEC262244 GNY262147:GNY262244 GXU262147:GXU262244 HHQ262147:HHQ262244 HRM262147:HRM262244 IBI262147:IBI262244 ILE262147:ILE262244 IVA262147:IVA262244 JEW262147:JEW262244 JOS262147:JOS262244 JYO262147:JYO262244 KIK262147:KIK262244 KSG262147:KSG262244 LCC262147:LCC262244 LLY262147:LLY262244 LVU262147:LVU262244 MFQ262147:MFQ262244 MPM262147:MPM262244 MZI262147:MZI262244 NJE262147:NJE262244 NTA262147:NTA262244 OCW262147:OCW262244 OMS262147:OMS262244 OWO262147:OWO262244 PGK262147:PGK262244 PQG262147:PQG262244 QAC262147:QAC262244 QJY262147:QJY262244 QTU262147:QTU262244 RDQ262147:RDQ262244 RNM262147:RNM262244 RXI262147:RXI262244 SHE262147:SHE262244 SRA262147:SRA262244 TAW262147:TAW262244 TKS262147:TKS262244 TUO262147:TUO262244 UEK262147:UEK262244 UOG262147:UOG262244 UYC262147:UYC262244 VHY262147:VHY262244 VRU262147:VRU262244 WBQ262147:WBQ262244 WLM262147:WLM262244 WVI262147:WVI262244 A327683:A327780 IW327683:IW327780 SS327683:SS327780 ACO327683:ACO327780 AMK327683:AMK327780 AWG327683:AWG327780 BGC327683:BGC327780 BPY327683:BPY327780 BZU327683:BZU327780 CJQ327683:CJQ327780 CTM327683:CTM327780 DDI327683:DDI327780 DNE327683:DNE327780 DXA327683:DXA327780 EGW327683:EGW327780 EQS327683:EQS327780 FAO327683:FAO327780 FKK327683:FKK327780 FUG327683:FUG327780 GEC327683:GEC327780 GNY327683:GNY327780 GXU327683:GXU327780 HHQ327683:HHQ327780 HRM327683:HRM327780 IBI327683:IBI327780 ILE327683:ILE327780 IVA327683:IVA327780 JEW327683:JEW327780 JOS327683:JOS327780 JYO327683:JYO327780 KIK327683:KIK327780 KSG327683:KSG327780 LCC327683:LCC327780 LLY327683:LLY327780 LVU327683:LVU327780 MFQ327683:MFQ327780 MPM327683:MPM327780 MZI327683:MZI327780 NJE327683:NJE327780 NTA327683:NTA327780 OCW327683:OCW327780 OMS327683:OMS327780 OWO327683:OWO327780 PGK327683:PGK327780 PQG327683:PQG327780 QAC327683:QAC327780 QJY327683:QJY327780 QTU327683:QTU327780 RDQ327683:RDQ327780 RNM327683:RNM327780 RXI327683:RXI327780 SHE327683:SHE327780 SRA327683:SRA327780 TAW327683:TAW327780 TKS327683:TKS327780 TUO327683:TUO327780 UEK327683:UEK327780 UOG327683:UOG327780 UYC327683:UYC327780 VHY327683:VHY327780 VRU327683:VRU327780 WBQ327683:WBQ327780 WLM327683:WLM327780 WVI327683:WVI327780 A393219:A393316 IW393219:IW393316 SS393219:SS393316 ACO393219:ACO393316 AMK393219:AMK393316 AWG393219:AWG393316 BGC393219:BGC393316 BPY393219:BPY393316 BZU393219:BZU393316 CJQ393219:CJQ393316 CTM393219:CTM393316 DDI393219:DDI393316 DNE393219:DNE393316 DXA393219:DXA393316 EGW393219:EGW393316 EQS393219:EQS393316 FAO393219:FAO393316 FKK393219:FKK393316 FUG393219:FUG393316 GEC393219:GEC393316 GNY393219:GNY393316 GXU393219:GXU393316 HHQ393219:HHQ393316 HRM393219:HRM393316 IBI393219:IBI393316 ILE393219:ILE393316 IVA393219:IVA393316 JEW393219:JEW393316 JOS393219:JOS393316 JYO393219:JYO393316 KIK393219:KIK393316 KSG393219:KSG393316 LCC393219:LCC393316 LLY393219:LLY393316 LVU393219:LVU393316 MFQ393219:MFQ393316 MPM393219:MPM393316 MZI393219:MZI393316 NJE393219:NJE393316 NTA393219:NTA393316 OCW393219:OCW393316 OMS393219:OMS393316 OWO393219:OWO393316 PGK393219:PGK393316 PQG393219:PQG393316 QAC393219:QAC393316 QJY393219:QJY393316 QTU393219:QTU393316 RDQ393219:RDQ393316 RNM393219:RNM393316 RXI393219:RXI393316 SHE393219:SHE393316 SRA393219:SRA393316 TAW393219:TAW393316 TKS393219:TKS393316 TUO393219:TUO393316 UEK393219:UEK393316 UOG393219:UOG393316 UYC393219:UYC393316 VHY393219:VHY393316 VRU393219:VRU393316 WBQ393219:WBQ393316 WLM393219:WLM393316 WVI393219:WVI393316 A458755:A458852 IW458755:IW458852 SS458755:SS458852 ACO458755:ACO458852 AMK458755:AMK458852 AWG458755:AWG458852 BGC458755:BGC458852 BPY458755:BPY458852 BZU458755:BZU458852 CJQ458755:CJQ458852 CTM458755:CTM458852 DDI458755:DDI458852 DNE458755:DNE458852 DXA458755:DXA458852 EGW458755:EGW458852 EQS458755:EQS458852 FAO458755:FAO458852 FKK458755:FKK458852 FUG458755:FUG458852 GEC458755:GEC458852 GNY458755:GNY458852 GXU458755:GXU458852 HHQ458755:HHQ458852 HRM458755:HRM458852 IBI458755:IBI458852 ILE458755:ILE458852 IVA458755:IVA458852 JEW458755:JEW458852 JOS458755:JOS458852 JYO458755:JYO458852 KIK458755:KIK458852 KSG458755:KSG458852 LCC458755:LCC458852 LLY458755:LLY458852 LVU458755:LVU458852 MFQ458755:MFQ458852 MPM458755:MPM458852 MZI458755:MZI458852 NJE458755:NJE458852 NTA458755:NTA458852 OCW458755:OCW458852 OMS458755:OMS458852 OWO458755:OWO458852 PGK458755:PGK458852 PQG458755:PQG458852 QAC458755:QAC458852 QJY458755:QJY458852 QTU458755:QTU458852 RDQ458755:RDQ458852 RNM458755:RNM458852 RXI458755:RXI458852 SHE458755:SHE458852 SRA458755:SRA458852 TAW458755:TAW458852 TKS458755:TKS458852 TUO458755:TUO458852 UEK458755:UEK458852 UOG458755:UOG458852 UYC458755:UYC458852 VHY458755:VHY458852 VRU458755:VRU458852 WBQ458755:WBQ458852 WLM458755:WLM458852 WVI458755:WVI458852 A524291:A524388 IW524291:IW524388 SS524291:SS524388 ACO524291:ACO524388 AMK524291:AMK524388 AWG524291:AWG524388 BGC524291:BGC524388 BPY524291:BPY524388 BZU524291:BZU524388 CJQ524291:CJQ524388 CTM524291:CTM524388 DDI524291:DDI524388 DNE524291:DNE524388 DXA524291:DXA524388 EGW524291:EGW524388 EQS524291:EQS524388 FAO524291:FAO524388 FKK524291:FKK524388 FUG524291:FUG524388 GEC524291:GEC524388 GNY524291:GNY524388 GXU524291:GXU524388 HHQ524291:HHQ524388 HRM524291:HRM524388 IBI524291:IBI524388 ILE524291:ILE524388 IVA524291:IVA524388 JEW524291:JEW524388 JOS524291:JOS524388 JYO524291:JYO524388 KIK524291:KIK524388 KSG524291:KSG524388 LCC524291:LCC524388 LLY524291:LLY524388 LVU524291:LVU524388 MFQ524291:MFQ524388 MPM524291:MPM524388 MZI524291:MZI524388 NJE524291:NJE524388 NTA524291:NTA524388 OCW524291:OCW524388 OMS524291:OMS524388 OWO524291:OWO524388 PGK524291:PGK524388 PQG524291:PQG524388 QAC524291:QAC524388 QJY524291:QJY524388 QTU524291:QTU524388 RDQ524291:RDQ524388 RNM524291:RNM524388 RXI524291:RXI524388 SHE524291:SHE524388 SRA524291:SRA524388 TAW524291:TAW524388 TKS524291:TKS524388 TUO524291:TUO524388 UEK524291:UEK524388 UOG524291:UOG524388 UYC524291:UYC524388 VHY524291:VHY524388 VRU524291:VRU524388 WBQ524291:WBQ524388 WLM524291:WLM524388 WVI524291:WVI524388 A589827:A589924 IW589827:IW589924 SS589827:SS589924 ACO589827:ACO589924 AMK589827:AMK589924 AWG589827:AWG589924 BGC589827:BGC589924 BPY589827:BPY589924 BZU589827:BZU589924 CJQ589827:CJQ589924 CTM589827:CTM589924 DDI589827:DDI589924 DNE589827:DNE589924 DXA589827:DXA589924 EGW589827:EGW589924 EQS589827:EQS589924 FAO589827:FAO589924 FKK589827:FKK589924 FUG589827:FUG589924 GEC589827:GEC589924 GNY589827:GNY589924 GXU589827:GXU589924 HHQ589827:HHQ589924 HRM589827:HRM589924 IBI589827:IBI589924 ILE589827:ILE589924 IVA589827:IVA589924 JEW589827:JEW589924 JOS589827:JOS589924 JYO589827:JYO589924 KIK589827:KIK589924 KSG589827:KSG589924 LCC589827:LCC589924 LLY589827:LLY589924 LVU589827:LVU589924 MFQ589827:MFQ589924 MPM589827:MPM589924 MZI589827:MZI589924 NJE589827:NJE589924 NTA589827:NTA589924 OCW589827:OCW589924 OMS589827:OMS589924 OWO589827:OWO589924 PGK589827:PGK589924 PQG589827:PQG589924 QAC589827:QAC589924 QJY589827:QJY589924 QTU589827:QTU589924 RDQ589827:RDQ589924 RNM589827:RNM589924 RXI589827:RXI589924 SHE589827:SHE589924 SRA589827:SRA589924 TAW589827:TAW589924 TKS589827:TKS589924 TUO589827:TUO589924 UEK589827:UEK589924 UOG589827:UOG589924 UYC589827:UYC589924 VHY589827:VHY589924 VRU589827:VRU589924 WBQ589827:WBQ589924 WLM589827:WLM589924 WVI589827:WVI589924 A655363:A655460 IW655363:IW655460 SS655363:SS655460 ACO655363:ACO655460 AMK655363:AMK655460 AWG655363:AWG655460 BGC655363:BGC655460 BPY655363:BPY655460 BZU655363:BZU655460 CJQ655363:CJQ655460 CTM655363:CTM655460 DDI655363:DDI655460 DNE655363:DNE655460 DXA655363:DXA655460 EGW655363:EGW655460 EQS655363:EQS655460 FAO655363:FAO655460 FKK655363:FKK655460 FUG655363:FUG655460 GEC655363:GEC655460 GNY655363:GNY655460 GXU655363:GXU655460 HHQ655363:HHQ655460 HRM655363:HRM655460 IBI655363:IBI655460 ILE655363:ILE655460 IVA655363:IVA655460 JEW655363:JEW655460 JOS655363:JOS655460 JYO655363:JYO655460 KIK655363:KIK655460 KSG655363:KSG655460 LCC655363:LCC655460 LLY655363:LLY655460 LVU655363:LVU655460 MFQ655363:MFQ655460 MPM655363:MPM655460 MZI655363:MZI655460 NJE655363:NJE655460 NTA655363:NTA655460 OCW655363:OCW655460 OMS655363:OMS655460 OWO655363:OWO655460 PGK655363:PGK655460 PQG655363:PQG655460 QAC655363:QAC655460 QJY655363:QJY655460 QTU655363:QTU655460 RDQ655363:RDQ655460 RNM655363:RNM655460 RXI655363:RXI655460 SHE655363:SHE655460 SRA655363:SRA655460 TAW655363:TAW655460 TKS655363:TKS655460 TUO655363:TUO655460 UEK655363:UEK655460 UOG655363:UOG655460 UYC655363:UYC655460 VHY655363:VHY655460 VRU655363:VRU655460 WBQ655363:WBQ655460 WLM655363:WLM655460 WVI655363:WVI655460 A720899:A720996 IW720899:IW720996 SS720899:SS720996 ACO720899:ACO720996 AMK720899:AMK720996 AWG720899:AWG720996 BGC720899:BGC720996 BPY720899:BPY720996 BZU720899:BZU720996 CJQ720899:CJQ720996 CTM720899:CTM720996 DDI720899:DDI720996 DNE720899:DNE720996 DXA720899:DXA720996 EGW720899:EGW720996 EQS720899:EQS720996 FAO720899:FAO720996 FKK720899:FKK720996 FUG720899:FUG720996 GEC720899:GEC720996 GNY720899:GNY720996 GXU720899:GXU720996 HHQ720899:HHQ720996 HRM720899:HRM720996 IBI720899:IBI720996 ILE720899:ILE720996 IVA720899:IVA720996 JEW720899:JEW720996 JOS720899:JOS720996 JYO720899:JYO720996 KIK720899:KIK720996 KSG720899:KSG720996 LCC720899:LCC720996 LLY720899:LLY720996 LVU720899:LVU720996 MFQ720899:MFQ720996 MPM720899:MPM720996 MZI720899:MZI720996 NJE720899:NJE720996 NTA720899:NTA720996 OCW720899:OCW720996 OMS720899:OMS720996 OWO720899:OWO720996 PGK720899:PGK720996 PQG720899:PQG720996 QAC720899:QAC720996 QJY720899:QJY720996 QTU720899:QTU720996 RDQ720899:RDQ720996 RNM720899:RNM720996 RXI720899:RXI720996 SHE720899:SHE720996 SRA720899:SRA720996 TAW720899:TAW720996 TKS720899:TKS720996 TUO720899:TUO720996 UEK720899:UEK720996 UOG720899:UOG720996 UYC720899:UYC720996 VHY720899:VHY720996 VRU720899:VRU720996 WBQ720899:WBQ720996 WLM720899:WLM720996 WVI720899:WVI720996 A786435:A786532 IW786435:IW786532 SS786435:SS786532 ACO786435:ACO786532 AMK786435:AMK786532 AWG786435:AWG786532 BGC786435:BGC786532 BPY786435:BPY786532 BZU786435:BZU786532 CJQ786435:CJQ786532 CTM786435:CTM786532 DDI786435:DDI786532 DNE786435:DNE786532 DXA786435:DXA786532 EGW786435:EGW786532 EQS786435:EQS786532 FAO786435:FAO786532 FKK786435:FKK786532 FUG786435:FUG786532 GEC786435:GEC786532 GNY786435:GNY786532 GXU786435:GXU786532 HHQ786435:HHQ786532 HRM786435:HRM786532 IBI786435:IBI786532 ILE786435:ILE786532 IVA786435:IVA786532 JEW786435:JEW786532 JOS786435:JOS786532 JYO786435:JYO786532 KIK786435:KIK786532 KSG786435:KSG786532 LCC786435:LCC786532 LLY786435:LLY786532 LVU786435:LVU786532 MFQ786435:MFQ786532 MPM786435:MPM786532 MZI786435:MZI786532 NJE786435:NJE786532 NTA786435:NTA786532 OCW786435:OCW786532 OMS786435:OMS786532 OWO786435:OWO786532 PGK786435:PGK786532 PQG786435:PQG786532 QAC786435:QAC786532 QJY786435:QJY786532 QTU786435:QTU786532 RDQ786435:RDQ786532 RNM786435:RNM786532 RXI786435:RXI786532 SHE786435:SHE786532 SRA786435:SRA786532 TAW786435:TAW786532 TKS786435:TKS786532 TUO786435:TUO786532 UEK786435:UEK786532 UOG786435:UOG786532 UYC786435:UYC786532 VHY786435:VHY786532 VRU786435:VRU786532 WBQ786435:WBQ786532 WLM786435:WLM786532 WVI786435:WVI786532 A851971:A852068 IW851971:IW852068 SS851971:SS852068 ACO851971:ACO852068 AMK851971:AMK852068 AWG851971:AWG852068 BGC851971:BGC852068 BPY851971:BPY852068 BZU851971:BZU852068 CJQ851971:CJQ852068 CTM851971:CTM852068 DDI851971:DDI852068 DNE851971:DNE852068 DXA851971:DXA852068 EGW851971:EGW852068 EQS851971:EQS852068 FAO851971:FAO852068 FKK851971:FKK852068 FUG851971:FUG852068 GEC851971:GEC852068 GNY851971:GNY852068 GXU851971:GXU852068 HHQ851971:HHQ852068 HRM851971:HRM852068 IBI851971:IBI852068 ILE851971:ILE852068 IVA851971:IVA852068 JEW851971:JEW852068 JOS851971:JOS852068 JYO851971:JYO852068 KIK851971:KIK852068 KSG851971:KSG852068 LCC851971:LCC852068 LLY851971:LLY852068 LVU851971:LVU852068 MFQ851971:MFQ852068 MPM851971:MPM852068 MZI851971:MZI852068 NJE851971:NJE852068 NTA851971:NTA852068 OCW851971:OCW852068 OMS851971:OMS852068 OWO851971:OWO852068 PGK851971:PGK852068 PQG851971:PQG852068 QAC851971:QAC852068 QJY851971:QJY852068 QTU851971:QTU852068 RDQ851971:RDQ852068 RNM851971:RNM852068 RXI851971:RXI852068 SHE851971:SHE852068 SRA851971:SRA852068 TAW851971:TAW852068 TKS851971:TKS852068 TUO851971:TUO852068 UEK851971:UEK852068 UOG851971:UOG852068 UYC851971:UYC852068 VHY851971:VHY852068 VRU851971:VRU852068 WBQ851971:WBQ852068 WLM851971:WLM852068 WVI851971:WVI852068 A917507:A917604 IW917507:IW917604 SS917507:SS917604 ACO917507:ACO917604 AMK917507:AMK917604 AWG917507:AWG917604 BGC917507:BGC917604 BPY917507:BPY917604 BZU917507:BZU917604 CJQ917507:CJQ917604 CTM917507:CTM917604 DDI917507:DDI917604 DNE917507:DNE917604 DXA917507:DXA917604 EGW917507:EGW917604 EQS917507:EQS917604 FAO917507:FAO917604 FKK917507:FKK917604 FUG917507:FUG917604 GEC917507:GEC917604 GNY917507:GNY917604 GXU917507:GXU917604 HHQ917507:HHQ917604 HRM917507:HRM917604 IBI917507:IBI917604 ILE917507:ILE917604 IVA917507:IVA917604 JEW917507:JEW917604 JOS917507:JOS917604 JYO917507:JYO917604 KIK917507:KIK917604 KSG917507:KSG917604 LCC917507:LCC917604 LLY917507:LLY917604 LVU917507:LVU917604 MFQ917507:MFQ917604 MPM917507:MPM917604 MZI917507:MZI917604 NJE917507:NJE917604 NTA917507:NTA917604 OCW917507:OCW917604 OMS917507:OMS917604 OWO917507:OWO917604 PGK917507:PGK917604 PQG917507:PQG917604 QAC917507:QAC917604 QJY917507:QJY917604 QTU917507:QTU917604 RDQ917507:RDQ917604 RNM917507:RNM917604 RXI917507:RXI917604 SHE917507:SHE917604 SRA917507:SRA917604 TAW917507:TAW917604 TKS917507:TKS917604 TUO917507:TUO917604 UEK917507:UEK917604 UOG917507:UOG917604 UYC917507:UYC917604 VHY917507:VHY917604 VRU917507:VRU917604 WBQ917507:WBQ917604 WLM917507:WLM917604 WVI917507:WVI917604 A983043:A983140 IW983043:IW983140 SS983043:SS983140 ACO983043:ACO983140 AMK983043:AMK983140 AWG983043:AWG983140 BGC983043:BGC983140 BPY983043:BPY983140 BZU983043:BZU983140 CJQ983043:CJQ983140 CTM983043:CTM983140 DDI983043:DDI983140 DNE983043:DNE983140 DXA983043:DXA983140 EGW983043:EGW983140 EQS983043:EQS983140 FAO983043:FAO983140 FKK983043:FKK983140 FUG983043:FUG983140 GEC983043:GEC983140 GNY983043:GNY983140 GXU983043:GXU983140 HHQ983043:HHQ983140 HRM983043:HRM983140 IBI983043:IBI983140 ILE983043:ILE983140 IVA983043:IVA983140 JEW983043:JEW983140 JOS983043:JOS983140 JYO983043:JYO983140 KIK983043:KIK983140 KSG983043:KSG983140 LCC983043:LCC983140 LLY983043:LLY983140 LVU983043:LVU983140 MFQ983043:MFQ983140 MPM983043:MPM983140 MZI983043:MZI983140 NJE983043:NJE983140 NTA983043:NTA983140 OCW983043:OCW983140 OMS983043:OMS983140 OWO983043:OWO983140 PGK983043:PGK983140 PQG983043:PQG983140 QAC983043:QAC983140 QJY983043:QJY983140 QTU983043:QTU983140 RDQ983043:RDQ983140 RNM983043:RNM983140 RXI983043:RXI983140 SHE983043:SHE983140 SRA983043:SRA983140 TAW983043:TAW983140 TKS983043:TKS983140 TUO983043:TUO983140 UEK983043:UEK983140 UOG983043:UOG983140 UYC983043:UYC983140 VHY983043:VHY983140 VRU983043:VRU983140 WBQ983043:WBQ983140 WLM983043:WLM983140 A3:A100">
      <formula1>$R$2</formula1>
    </dataValidation>
    <dataValidation type="list" allowBlank="1" showInputMessage="1" showErrorMessage="1" sqref="H3:H100 JD3:JD100 SZ3:SZ100 ACV3:ACV100 AMR3:AMR100 AWN3:AWN100 BGJ3:BGJ100 BQF3:BQF100 CAB3:CAB100 CJX3:CJX100 CTT3:CTT100 DDP3:DDP100 DNL3:DNL100 DXH3:DXH100 EHD3:EHD100 EQZ3:EQZ100 FAV3:FAV100 FKR3:FKR100 FUN3:FUN100 GEJ3:GEJ100 GOF3:GOF100 GYB3:GYB100 HHX3:HHX100 HRT3:HRT100 IBP3:IBP100 ILL3:ILL100 IVH3:IVH100 JFD3:JFD100 JOZ3:JOZ100 JYV3:JYV100 KIR3:KIR100 KSN3:KSN100 LCJ3:LCJ100 LMF3:LMF100 LWB3:LWB100 MFX3:MFX100 MPT3:MPT100 MZP3:MZP100 NJL3:NJL100 NTH3:NTH100 ODD3:ODD100 OMZ3:OMZ100 OWV3:OWV100 PGR3:PGR100 PQN3:PQN100 QAJ3:QAJ100 QKF3:QKF100 QUB3:QUB100 RDX3:RDX100 RNT3:RNT100 RXP3:RXP100 SHL3:SHL100 SRH3:SRH100 TBD3:TBD100 TKZ3:TKZ100 TUV3:TUV100 UER3:UER100 UON3:UON100 UYJ3:UYJ100 VIF3:VIF100 VSB3:VSB100 WBX3:WBX100 WLT3:WLT100 WVP3:WVP100 H65539:H65636 JD65539:JD65636 SZ65539:SZ65636 ACV65539:ACV65636 AMR65539:AMR65636 AWN65539:AWN65636 BGJ65539:BGJ65636 BQF65539:BQF65636 CAB65539:CAB65636 CJX65539:CJX65636 CTT65539:CTT65636 DDP65539:DDP65636 DNL65539:DNL65636 DXH65539:DXH65636 EHD65539:EHD65636 EQZ65539:EQZ65636 FAV65539:FAV65636 FKR65539:FKR65636 FUN65539:FUN65636 GEJ65539:GEJ65636 GOF65539:GOF65636 GYB65539:GYB65636 HHX65539:HHX65636 HRT65539:HRT65636 IBP65539:IBP65636 ILL65539:ILL65636 IVH65539:IVH65636 JFD65539:JFD65636 JOZ65539:JOZ65636 JYV65539:JYV65636 KIR65539:KIR65636 KSN65539:KSN65636 LCJ65539:LCJ65636 LMF65539:LMF65636 LWB65539:LWB65636 MFX65539:MFX65636 MPT65539:MPT65636 MZP65539:MZP65636 NJL65539:NJL65636 NTH65539:NTH65636 ODD65539:ODD65636 OMZ65539:OMZ65636 OWV65539:OWV65636 PGR65539:PGR65636 PQN65539:PQN65636 QAJ65539:QAJ65636 QKF65539:QKF65636 QUB65539:QUB65636 RDX65539:RDX65636 RNT65539:RNT65636 RXP65539:RXP65636 SHL65539:SHL65636 SRH65539:SRH65636 TBD65539:TBD65636 TKZ65539:TKZ65636 TUV65539:TUV65636 UER65539:UER65636 UON65539:UON65636 UYJ65539:UYJ65636 VIF65539:VIF65636 VSB65539:VSB65636 WBX65539:WBX65636 WLT65539:WLT65636 WVP65539:WVP65636 H131075:H131172 JD131075:JD131172 SZ131075:SZ131172 ACV131075:ACV131172 AMR131075:AMR131172 AWN131075:AWN131172 BGJ131075:BGJ131172 BQF131075:BQF131172 CAB131075:CAB131172 CJX131075:CJX131172 CTT131075:CTT131172 DDP131075:DDP131172 DNL131075:DNL131172 DXH131075:DXH131172 EHD131075:EHD131172 EQZ131075:EQZ131172 FAV131075:FAV131172 FKR131075:FKR131172 FUN131075:FUN131172 GEJ131075:GEJ131172 GOF131075:GOF131172 GYB131075:GYB131172 HHX131075:HHX131172 HRT131075:HRT131172 IBP131075:IBP131172 ILL131075:ILL131172 IVH131075:IVH131172 JFD131075:JFD131172 JOZ131075:JOZ131172 JYV131075:JYV131172 KIR131075:KIR131172 KSN131075:KSN131172 LCJ131075:LCJ131172 LMF131075:LMF131172 LWB131075:LWB131172 MFX131075:MFX131172 MPT131075:MPT131172 MZP131075:MZP131172 NJL131075:NJL131172 NTH131075:NTH131172 ODD131075:ODD131172 OMZ131075:OMZ131172 OWV131075:OWV131172 PGR131075:PGR131172 PQN131075:PQN131172 QAJ131075:QAJ131172 QKF131075:QKF131172 QUB131075:QUB131172 RDX131075:RDX131172 RNT131075:RNT131172 RXP131075:RXP131172 SHL131075:SHL131172 SRH131075:SRH131172 TBD131075:TBD131172 TKZ131075:TKZ131172 TUV131075:TUV131172 UER131075:UER131172 UON131075:UON131172 UYJ131075:UYJ131172 VIF131075:VIF131172 VSB131075:VSB131172 WBX131075:WBX131172 WLT131075:WLT131172 WVP131075:WVP131172 H196611:H196708 JD196611:JD196708 SZ196611:SZ196708 ACV196611:ACV196708 AMR196611:AMR196708 AWN196611:AWN196708 BGJ196611:BGJ196708 BQF196611:BQF196708 CAB196611:CAB196708 CJX196611:CJX196708 CTT196611:CTT196708 DDP196611:DDP196708 DNL196611:DNL196708 DXH196611:DXH196708 EHD196611:EHD196708 EQZ196611:EQZ196708 FAV196611:FAV196708 FKR196611:FKR196708 FUN196611:FUN196708 GEJ196611:GEJ196708 GOF196611:GOF196708 GYB196611:GYB196708 HHX196611:HHX196708 HRT196611:HRT196708 IBP196611:IBP196708 ILL196611:ILL196708 IVH196611:IVH196708 JFD196611:JFD196708 JOZ196611:JOZ196708 JYV196611:JYV196708 KIR196611:KIR196708 KSN196611:KSN196708 LCJ196611:LCJ196708 LMF196611:LMF196708 LWB196611:LWB196708 MFX196611:MFX196708 MPT196611:MPT196708 MZP196611:MZP196708 NJL196611:NJL196708 NTH196611:NTH196708 ODD196611:ODD196708 OMZ196611:OMZ196708 OWV196611:OWV196708 PGR196611:PGR196708 PQN196611:PQN196708 QAJ196611:QAJ196708 QKF196611:QKF196708 QUB196611:QUB196708 RDX196611:RDX196708 RNT196611:RNT196708 RXP196611:RXP196708 SHL196611:SHL196708 SRH196611:SRH196708 TBD196611:TBD196708 TKZ196611:TKZ196708 TUV196611:TUV196708 UER196611:UER196708 UON196611:UON196708 UYJ196611:UYJ196708 VIF196611:VIF196708 VSB196611:VSB196708 WBX196611:WBX196708 WLT196611:WLT196708 WVP196611:WVP196708 H262147:H262244 JD262147:JD262244 SZ262147:SZ262244 ACV262147:ACV262244 AMR262147:AMR262244 AWN262147:AWN262244 BGJ262147:BGJ262244 BQF262147:BQF262244 CAB262147:CAB262244 CJX262147:CJX262244 CTT262147:CTT262244 DDP262147:DDP262244 DNL262147:DNL262244 DXH262147:DXH262244 EHD262147:EHD262244 EQZ262147:EQZ262244 FAV262147:FAV262244 FKR262147:FKR262244 FUN262147:FUN262244 GEJ262147:GEJ262244 GOF262147:GOF262244 GYB262147:GYB262244 HHX262147:HHX262244 HRT262147:HRT262244 IBP262147:IBP262244 ILL262147:ILL262244 IVH262147:IVH262244 JFD262147:JFD262244 JOZ262147:JOZ262244 JYV262147:JYV262244 KIR262147:KIR262244 KSN262147:KSN262244 LCJ262147:LCJ262244 LMF262147:LMF262244 LWB262147:LWB262244 MFX262147:MFX262244 MPT262147:MPT262244 MZP262147:MZP262244 NJL262147:NJL262244 NTH262147:NTH262244 ODD262147:ODD262244 OMZ262147:OMZ262244 OWV262147:OWV262244 PGR262147:PGR262244 PQN262147:PQN262244 QAJ262147:QAJ262244 QKF262147:QKF262244 QUB262147:QUB262244 RDX262147:RDX262244 RNT262147:RNT262244 RXP262147:RXP262244 SHL262147:SHL262244 SRH262147:SRH262244 TBD262147:TBD262244 TKZ262147:TKZ262244 TUV262147:TUV262244 UER262147:UER262244 UON262147:UON262244 UYJ262147:UYJ262244 VIF262147:VIF262244 VSB262147:VSB262244 WBX262147:WBX262244 WLT262147:WLT262244 WVP262147:WVP262244 H327683:H327780 JD327683:JD327780 SZ327683:SZ327780 ACV327683:ACV327780 AMR327683:AMR327780 AWN327683:AWN327780 BGJ327683:BGJ327780 BQF327683:BQF327780 CAB327683:CAB327780 CJX327683:CJX327780 CTT327683:CTT327780 DDP327683:DDP327780 DNL327683:DNL327780 DXH327683:DXH327780 EHD327683:EHD327780 EQZ327683:EQZ327780 FAV327683:FAV327780 FKR327683:FKR327780 FUN327683:FUN327780 GEJ327683:GEJ327780 GOF327683:GOF327780 GYB327683:GYB327780 HHX327683:HHX327780 HRT327683:HRT327780 IBP327683:IBP327780 ILL327683:ILL327780 IVH327683:IVH327780 JFD327683:JFD327780 JOZ327683:JOZ327780 JYV327683:JYV327780 KIR327683:KIR327780 KSN327683:KSN327780 LCJ327683:LCJ327780 LMF327683:LMF327780 LWB327683:LWB327780 MFX327683:MFX327780 MPT327683:MPT327780 MZP327683:MZP327780 NJL327683:NJL327780 NTH327683:NTH327780 ODD327683:ODD327780 OMZ327683:OMZ327780 OWV327683:OWV327780 PGR327683:PGR327780 PQN327683:PQN327780 QAJ327683:QAJ327780 QKF327683:QKF327780 QUB327683:QUB327780 RDX327683:RDX327780 RNT327683:RNT327780 RXP327683:RXP327780 SHL327683:SHL327780 SRH327683:SRH327780 TBD327683:TBD327780 TKZ327683:TKZ327780 TUV327683:TUV327780 UER327683:UER327780 UON327683:UON327780 UYJ327683:UYJ327780 VIF327683:VIF327780 VSB327683:VSB327780 WBX327683:WBX327780 WLT327683:WLT327780 WVP327683:WVP327780 H393219:H393316 JD393219:JD393316 SZ393219:SZ393316 ACV393219:ACV393316 AMR393219:AMR393316 AWN393219:AWN393316 BGJ393219:BGJ393316 BQF393219:BQF393316 CAB393219:CAB393316 CJX393219:CJX393316 CTT393219:CTT393316 DDP393219:DDP393316 DNL393219:DNL393316 DXH393219:DXH393316 EHD393219:EHD393316 EQZ393219:EQZ393316 FAV393219:FAV393316 FKR393219:FKR393316 FUN393219:FUN393316 GEJ393219:GEJ393316 GOF393219:GOF393316 GYB393219:GYB393316 HHX393219:HHX393316 HRT393219:HRT393316 IBP393219:IBP393316 ILL393219:ILL393316 IVH393219:IVH393316 JFD393219:JFD393316 JOZ393219:JOZ393316 JYV393219:JYV393316 KIR393219:KIR393316 KSN393219:KSN393316 LCJ393219:LCJ393316 LMF393219:LMF393316 LWB393219:LWB393316 MFX393219:MFX393316 MPT393219:MPT393316 MZP393219:MZP393316 NJL393219:NJL393316 NTH393219:NTH393316 ODD393219:ODD393316 OMZ393219:OMZ393316 OWV393219:OWV393316 PGR393219:PGR393316 PQN393219:PQN393316 QAJ393219:QAJ393316 QKF393219:QKF393316 QUB393219:QUB393316 RDX393219:RDX393316 RNT393219:RNT393316 RXP393219:RXP393316 SHL393219:SHL393316 SRH393219:SRH393316 TBD393219:TBD393316 TKZ393219:TKZ393316 TUV393219:TUV393316 UER393219:UER393316 UON393219:UON393316 UYJ393219:UYJ393316 VIF393219:VIF393316 VSB393219:VSB393316 WBX393219:WBX393316 WLT393219:WLT393316 WVP393219:WVP393316 H458755:H458852 JD458755:JD458852 SZ458755:SZ458852 ACV458755:ACV458852 AMR458755:AMR458852 AWN458755:AWN458852 BGJ458755:BGJ458852 BQF458755:BQF458852 CAB458755:CAB458852 CJX458755:CJX458852 CTT458755:CTT458852 DDP458755:DDP458852 DNL458755:DNL458852 DXH458755:DXH458852 EHD458755:EHD458852 EQZ458755:EQZ458852 FAV458755:FAV458852 FKR458755:FKR458852 FUN458755:FUN458852 GEJ458755:GEJ458852 GOF458755:GOF458852 GYB458755:GYB458852 HHX458755:HHX458852 HRT458755:HRT458852 IBP458755:IBP458852 ILL458755:ILL458852 IVH458755:IVH458852 JFD458755:JFD458852 JOZ458755:JOZ458852 JYV458755:JYV458852 KIR458755:KIR458852 KSN458755:KSN458852 LCJ458755:LCJ458852 LMF458755:LMF458852 LWB458755:LWB458852 MFX458755:MFX458852 MPT458755:MPT458852 MZP458755:MZP458852 NJL458755:NJL458852 NTH458755:NTH458852 ODD458755:ODD458852 OMZ458755:OMZ458852 OWV458755:OWV458852 PGR458755:PGR458852 PQN458755:PQN458852 QAJ458755:QAJ458852 QKF458755:QKF458852 QUB458755:QUB458852 RDX458755:RDX458852 RNT458755:RNT458852 RXP458755:RXP458852 SHL458755:SHL458852 SRH458755:SRH458852 TBD458755:TBD458852 TKZ458755:TKZ458852 TUV458755:TUV458852 UER458755:UER458852 UON458755:UON458852 UYJ458755:UYJ458852 VIF458755:VIF458852 VSB458755:VSB458852 WBX458755:WBX458852 WLT458755:WLT458852 WVP458755:WVP458852 H524291:H524388 JD524291:JD524388 SZ524291:SZ524388 ACV524291:ACV524388 AMR524291:AMR524388 AWN524291:AWN524388 BGJ524291:BGJ524388 BQF524291:BQF524388 CAB524291:CAB524388 CJX524291:CJX524388 CTT524291:CTT524388 DDP524291:DDP524388 DNL524291:DNL524388 DXH524291:DXH524388 EHD524291:EHD524388 EQZ524291:EQZ524388 FAV524291:FAV524388 FKR524291:FKR524388 FUN524291:FUN524388 GEJ524291:GEJ524388 GOF524291:GOF524388 GYB524291:GYB524388 HHX524291:HHX524388 HRT524291:HRT524388 IBP524291:IBP524388 ILL524291:ILL524388 IVH524291:IVH524388 JFD524291:JFD524388 JOZ524291:JOZ524388 JYV524291:JYV524388 KIR524291:KIR524388 KSN524291:KSN524388 LCJ524291:LCJ524388 LMF524291:LMF524388 LWB524291:LWB524388 MFX524291:MFX524388 MPT524291:MPT524388 MZP524291:MZP524388 NJL524291:NJL524388 NTH524291:NTH524388 ODD524291:ODD524388 OMZ524291:OMZ524388 OWV524291:OWV524388 PGR524291:PGR524388 PQN524291:PQN524388 QAJ524291:QAJ524388 QKF524291:QKF524388 QUB524291:QUB524388 RDX524291:RDX524388 RNT524291:RNT524388 RXP524291:RXP524388 SHL524291:SHL524388 SRH524291:SRH524388 TBD524291:TBD524388 TKZ524291:TKZ524388 TUV524291:TUV524388 UER524291:UER524388 UON524291:UON524388 UYJ524291:UYJ524388 VIF524291:VIF524388 VSB524291:VSB524388 WBX524291:WBX524388 WLT524291:WLT524388 WVP524291:WVP524388 H589827:H589924 JD589827:JD589924 SZ589827:SZ589924 ACV589827:ACV589924 AMR589827:AMR589924 AWN589827:AWN589924 BGJ589827:BGJ589924 BQF589827:BQF589924 CAB589827:CAB589924 CJX589827:CJX589924 CTT589827:CTT589924 DDP589827:DDP589924 DNL589827:DNL589924 DXH589827:DXH589924 EHD589827:EHD589924 EQZ589827:EQZ589924 FAV589827:FAV589924 FKR589827:FKR589924 FUN589827:FUN589924 GEJ589827:GEJ589924 GOF589827:GOF589924 GYB589827:GYB589924 HHX589827:HHX589924 HRT589827:HRT589924 IBP589827:IBP589924 ILL589827:ILL589924 IVH589827:IVH589924 JFD589827:JFD589924 JOZ589827:JOZ589924 JYV589827:JYV589924 KIR589827:KIR589924 KSN589827:KSN589924 LCJ589827:LCJ589924 LMF589827:LMF589924 LWB589827:LWB589924 MFX589827:MFX589924 MPT589827:MPT589924 MZP589827:MZP589924 NJL589827:NJL589924 NTH589827:NTH589924 ODD589827:ODD589924 OMZ589827:OMZ589924 OWV589827:OWV589924 PGR589827:PGR589924 PQN589827:PQN589924 QAJ589827:QAJ589924 QKF589827:QKF589924 QUB589827:QUB589924 RDX589827:RDX589924 RNT589827:RNT589924 RXP589827:RXP589924 SHL589827:SHL589924 SRH589827:SRH589924 TBD589827:TBD589924 TKZ589827:TKZ589924 TUV589827:TUV589924 UER589827:UER589924 UON589827:UON589924 UYJ589827:UYJ589924 VIF589827:VIF589924 VSB589827:VSB589924 WBX589827:WBX589924 WLT589827:WLT589924 WVP589827:WVP589924 H655363:H655460 JD655363:JD655460 SZ655363:SZ655460 ACV655363:ACV655460 AMR655363:AMR655460 AWN655363:AWN655460 BGJ655363:BGJ655460 BQF655363:BQF655460 CAB655363:CAB655460 CJX655363:CJX655460 CTT655363:CTT655460 DDP655363:DDP655460 DNL655363:DNL655460 DXH655363:DXH655460 EHD655363:EHD655460 EQZ655363:EQZ655460 FAV655363:FAV655460 FKR655363:FKR655460 FUN655363:FUN655460 GEJ655363:GEJ655460 GOF655363:GOF655460 GYB655363:GYB655460 HHX655363:HHX655460 HRT655363:HRT655460 IBP655363:IBP655460 ILL655363:ILL655460 IVH655363:IVH655460 JFD655363:JFD655460 JOZ655363:JOZ655460 JYV655363:JYV655460 KIR655363:KIR655460 KSN655363:KSN655460 LCJ655363:LCJ655460 LMF655363:LMF655460 LWB655363:LWB655460 MFX655363:MFX655460 MPT655363:MPT655460 MZP655363:MZP655460 NJL655363:NJL655460 NTH655363:NTH655460 ODD655363:ODD655460 OMZ655363:OMZ655460 OWV655363:OWV655460 PGR655363:PGR655460 PQN655363:PQN655460 QAJ655363:QAJ655460 QKF655363:QKF655460 QUB655363:QUB655460 RDX655363:RDX655460 RNT655363:RNT655460 RXP655363:RXP655460 SHL655363:SHL655460 SRH655363:SRH655460 TBD655363:TBD655460 TKZ655363:TKZ655460 TUV655363:TUV655460 UER655363:UER655460 UON655363:UON655460 UYJ655363:UYJ655460 VIF655363:VIF655460 VSB655363:VSB655460 WBX655363:WBX655460 WLT655363:WLT655460 WVP655363:WVP655460 H720899:H720996 JD720899:JD720996 SZ720899:SZ720996 ACV720899:ACV720996 AMR720899:AMR720996 AWN720899:AWN720996 BGJ720899:BGJ720996 BQF720899:BQF720996 CAB720899:CAB720996 CJX720899:CJX720996 CTT720899:CTT720996 DDP720899:DDP720996 DNL720899:DNL720996 DXH720899:DXH720996 EHD720899:EHD720996 EQZ720899:EQZ720996 FAV720899:FAV720996 FKR720899:FKR720996 FUN720899:FUN720996 GEJ720899:GEJ720996 GOF720899:GOF720996 GYB720899:GYB720996 HHX720899:HHX720996 HRT720899:HRT720996 IBP720899:IBP720996 ILL720899:ILL720996 IVH720899:IVH720996 JFD720899:JFD720996 JOZ720899:JOZ720996 JYV720899:JYV720996 KIR720899:KIR720996 KSN720899:KSN720996 LCJ720899:LCJ720996 LMF720899:LMF720996 LWB720899:LWB720996 MFX720899:MFX720996 MPT720899:MPT720996 MZP720899:MZP720996 NJL720899:NJL720996 NTH720899:NTH720996 ODD720899:ODD720996 OMZ720899:OMZ720996 OWV720899:OWV720996 PGR720899:PGR720996 PQN720899:PQN720996 QAJ720899:QAJ720996 QKF720899:QKF720996 QUB720899:QUB720996 RDX720899:RDX720996 RNT720899:RNT720996 RXP720899:RXP720996 SHL720899:SHL720996 SRH720899:SRH720996 TBD720899:TBD720996 TKZ720899:TKZ720996 TUV720899:TUV720996 UER720899:UER720996 UON720899:UON720996 UYJ720899:UYJ720996 VIF720899:VIF720996 VSB720899:VSB720996 WBX720899:WBX720996 WLT720899:WLT720996 WVP720899:WVP720996 H786435:H786532 JD786435:JD786532 SZ786435:SZ786532 ACV786435:ACV786532 AMR786435:AMR786532 AWN786435:AWN786532 BGJ786435:BGJ786532 BQF786435:BQF786532 CAB786435:CAB786532 CJX786435:CJX786532 CTT786435:CTT786532 DDP786435:DDP786532 DNL786435:DNL786532 DXH786435:DXH786532 EHD786435:EHD786532 EQZ786435:EQZ786532 FAV786435:FAV786532 FKR786435:FKR786532 FUN786435:FUN786532 GEJ786435:GEJ786532 GOF786435:GOF786532 GYB786435:GYB786532 HHX786435:HHX786532 HRT786435:HRT786532 IBP786435:IBP786532 ILL786435:ILL786532 IVH786435:IVH786532 JFD786435:JFD786532 JOZ786435:JOZ786532 JYV786435:JYV786532 KIR786435:KIR786532 KSN786435:KSN786532 LCJ786435:LCJ786532 LMF786435:LMF786532 LWB786435:LWB786532 MFX786435:MFX786532 MPT786435:MPT786532 MZP786435:MZP786532 NJL786435:NJL786532 NTH786435:NTH786532 ODD786435:ODD786532 OMZ786435:OMZ786532 OWV786435:OWV786532 PGR786435:PGR786532 PQN786435:PQN786532 QAJ786435:QAJ786532 QKF786435:QKF786532 QUB786435:QUB786532 RDX786435:RDX786532 RNT786435:RNT786532 RXP786435:RXP786532 SHL786435:SHL786532 SRH786435:SRH786532 TBD786435:TBD786532 TKZ786435:TKZ786532 TUV786435:TUV786532 UER786435:UER786532 UON786435:UON786532 UYJ786435:UYJ786532 VIF786435:VIF786532 VSB786435:VSB786532 WBX786435:WBX786532 WLT786435:WLT786532 WVP786435:WVP786532 H851971:H852068 JD851971:JD852068 SZ851971:SZ852068 ACV851971:ACV852068 AMR851971:AMR852068 AWN851971:AWN852068 BGJ851971:BGJ852068 BQF851971:BQF852068 CAB851971:CAB852068 CJX851971:CJX852068 CTT851971:CTT852068 DDP851971:DDP852068 DNL851971:DNL852068 DXH851971:DXH852068 EHD851971:EHD852068 EQZ851971:EQZ852068 FAV851971:FAV852068 FKR851971:FKR852068 FUN851971:FUN852068 GEJ851971:GEJ852068 GOF851971:GOF852068 GYB851971:GYB852068 HHX851971:HHX852068 HRT851971:HRT852068 IBP851971:IBP852068 ILL851971:ILL852068 IVH851971:IVH852068 JFD851971:JFD852068 JOZ851971:JOZ852068 JYV851971:JYV852068 KIR851971:KIR852068 KSN851971:KSN852068 LCJ851971:LCJ852068 LMF851971:LMF852068 LWB851971:LWB852068 MFX851971:MFX852068 MPT851971:MPT852068 MZP851971:MZP852068 NJL851971:NJL852068 NTH851971:NTH852068 ODD851971:ODD852068 OMZ851971:OMZ852068 OWV851971:OWV852068 PGR851971:PGR852068 PQN851971:PQN852068 QAJ851971:QAJ852068 QKF851971:QKF852068 QUB851971:QUB852068 RDX851971:RDX852068 RNT851971:RNT852068 RXP851971:RXP852068 SHL851971:SHL852068 SRH851971:SRH852068 TBD851971:TBD852068 TKZ851971:TKZ852068 TUV851971:TUV852068 UER851971:UER852068 UON851971:UON852068 UYJ851971:UYJ852068 VIF851971:VIF852068 VSB851971:VSB852068 WBX851971:WBX852068 WLT851971:WLT852068 WVP851971:WVP852068 H917507:H917604 JD917507:JD917604 SZ917507:SZ917604 ACV917507:ACV917604 AMR917507:AMR917604 AWN917507:AWN917604 BGJ917507:BGJ917604 BQF917507:BQF917604 CAB917507:CAB917604 CJX917507:CJX917604 CTT917507:CTT917604 DDP917507:DDP917604 DNL917507:DNL917604 DXH917507:DXH917604 EHD917507:EHD917604 EQZ917507:EQZ917604 FAV917507:FAV917604 FKR917507:FKR917604 FUN917507:FUN917604 GEJ917507:GEJ917604 GOF917507:GOF917604 GYB917507:GYB917604 HHX917507:HHX917604 HRT917507:HRT917604 IBP917507:IBP917604 ILL917507:ILL917604 IVH917507:IVH917604 JFD917507:JFD917604 JOZ917507:JOZ917604 JYV917507:JYV917604 KIR917507:KIR917604 KSN917507:KSN917604 LCJ917507:LCJ917604 LMF917507:LMF917604 LWB917507:LWB917604 MFX917507:MFX917604 MPT917507:MPT917604 MZP917507:MZP917604 NJL917507:NJL917604 NTH917507:NTH917604 ODD917507:ODD917604 OMZ917507:OMZ917604 OWV917507:OWV917604 PGR917507:PGR917604 PQN917507:PQN917604 QAJ917507:QAJ917604 QKF917507:QKF917604 QUB917507:QUB917604 RDX917507:RDX917604 RNT917507:RNT917604 RXP917507:RXP917604 SHL917507:SHL917604 SRH917507:SRH917604 TBD917507:TBD917604 TKZ917507:TKZ917604 TUV917507:TUV917604 UER917507:UER917604 UON917507:UON917604 UYJ917507:UYJ917604 VIF917507:VIF917604 VSB917507:VSB917604 WBX917507:WBX917604 WLT917507:WLT917604 WVP917507:WVP917604 H983043:H983140 JD983043:JD983140 SZ983043:SZ983140 ACV983043:ACV983140 AMR983043:AMR983140 AWN983043:AWN983140 BGJ983043:BGJ983140 BQF983043:BQF983140 CAB983043:CAB983140 CJX983043:CJX983140 CTT983043:CTT983140 DDP983043:DDP983140 DNL983043:DNL983140 DXH983043:DXH983140 EHD983043:EHD983140 EQZ983043:EQZ983140 FAV983043:FAV983140 FKR983043:FKR983140 FUN983043:FUN983140 GEJ983043:GEJ983140 GOF983043:GOF983140 GYB983043:GYB983140 HHX983043:HHX983140 HRT983043:HRT983140 IBP983043:IBP983140 ILL983043:ILL983140 IVH983043:IVH983140 JFD983043:JFD983140 JOZ983043:JOZ983140 JYV983043:JYV983140 KIR983043:KIR983140 KSN983043:KSN983140 LCJ983043:LCJ983140 LMF983043:LMF983140 LWB983043:LWB983140 MFX983043:MFX983140 MPT983043:MPT983140 MZP983043:MZP983140 NJL983043:NJL983140 NTH983043:NTH983140 ODD983043:ODD983140 OMZ983043:OMZ983140 OWV983043:OWV983140 PGR983043:PGR983140 PQN983043:PQN983140 QAJ983043:QAJ983140 QKF983043:QKF983140 QUB983043:QUB983140 RDX983043:RDX983140 RNT983043:RNT983140 RXP983043:RXP983140 SHL983043:SHL983140 SRH983043:SRH983140 TBD983043:TBD983140 TKZ983043:TKZ983140 TUV983043:TUV983140 UER983043:UER983140 UON983043:UON983140 UYJ983043:UYJ983140 VIF983043:VIF983140 VSB983043:VSB983140 WBX983043:WBX983140 WLT983043:WLT983140 WVP983043:WVP983140">
      <formula1>$P$2:$P$3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8"/>
  <sheetViews>
    <sheetView workbookViewId="0">
      <selection activeCell="I3" sqref="I3"/>
    </sheetView>
  </sheetViews>
  <sheetFormatPr defaultColWidth="15.33203125" defaultRowHeight="13.2" x14ac:dyDescent="0.25"/>
  <cols>
    <col min="1" max="1" width="9.5546875" style="46" bestFit="1" customWidth="1"/>
    <col min="2" max="2" width="20.33203125" style="46" bestFit="1" customWidth="1"/>
    <col min="3" max="3" width="10.6640625" style="46" bestFit="1" customWidth="1"/>
    <col min="4" max="4" width="19.33203125" style="46" bestFit="1" customWidth="1"/>
    <col min="5" max="5" width="15.33203125" style="46"/>
    <col min="6" max="6" width="10.33203125" style="46" bestFit="1" customWidth="1"/>
    <col min="7" max="7" width="12.33203125" style="51" bestFit="1" customWidth="1"/>
    <col min="8" max="8" width="12.88671875" style="46" bestFit="1" customWidth="1"/>
    <col min="9" max="9" width="13.44140625" style="46" bestFit="1" customWidth="1"/>
    <col min="10" max="10" width="15.33203125" style="52"/>
    <col min="11" max="11" width="26.33203125" style="46" customWidth="1"/>
    <col min="12" max="12" width="13.6640625" style="46" bestFit="1" customWidth="1"/>
    <col min="13" max="13" width="13.44140625" style="46" bestFit="1" customWidth="1"/>
    <col min="14" max="14" width="10.109375" style="46" bestFit="1" customWidth="1"/>
    <col min="15" max="15" width="19.6640625" style="40" bestFit="1" customWidth="1"/>
    <col min="16" max="16" width="14" style="40" bestFit="1" customWidth="1"/>
    <col min="17" max="20" width="15.33203125" style="40"/>
    <col min="21" max="21" width="15.33203125" style="53"/>
    <col min="22" max="32" width="15.33203125" style="40"/>
    <col min="33" max="33" width="16.6640625" style="40" bestFit="1" customWidth="1"/>
    <col min="34" max="35" width="11.6640625" style="40" bestFit="1" customWidth="1"/>
    <col min="36" max="36" width="12.33203125" style="40" bestFit="1" customWidth="1"/>
    <col min="37" max="37" width="12.109375" style="40" bestFit="1" customWidth="1"/>
    <col min="38" max="38" width="13.33203125" style="40" bestFit="1" customWidth="1"/>
    <col min="39" max="40" width="15.33203125" style="58"/>
    <col min="41" max="256" width="15.33203125" style="46"/>
    <col min="257" max="257" width="9.5546875" style="46" bestFit="1" customWidth="1"/>
    <col min="258" max="258" width="20.33203125" style="46" bestFit="1" customWidth="1"/>
    <col min="259" max="259" width="10.6640625" style="46" bestFit="1" customWidth="1"/>
    <col min="260" max="260" width="19.33203125" style="46" bestFit="1" customWidth="1"/>
    <col min="261" max="261" width="15.33203125" style="46"/>
    <col min="262" max="262" width="10.33203125" style="46" bestFit="1" customWidth="1"/>
    <col min="263" max="263" width="12.33203125" style="46" bestFit="1" customWidth="1"/>
    <col min="264" max="264" width="12.88671875" style="46" bestFit="1" customWidth="1"/>
    <col min="265" max="265" width="13.44140625" style="46" bestFit="1" customWidth="1"/>
    <col min="266" max="266" width="15.33203125" style="46"/>
    <col min="267" max="267" width="26.33203125" style="46" customWidth="1"/>
    <col min="268" max="268" width="13.6640625" style="46" bestFit="1" customWidth="1"/>
    <col min="269" max="269" width="13.44140625" style="46" bestFit="1" customWidth="1"/>
    <col min="270" max="270" width="10.109375" style="46" bestFit="1" customWidth="1"/>
    <col min="271" max="271" width="19.6640625" style="46" bestFit="1" customWidth="1"/>
    <col min="272" max="272" width="14" style="46" bestFit="1" customWidth="1"/>
    <col min="273" max="288" width="15.33203125" style="46"/>
    <col min="289" max="289" width="16.6640625" style="46" bestFit="1" customWidth="1"/>
    <col min="290" max="291" width="11.6640625" style="46" bestFit="1" customWidth="1"/>
    <col min="292" max="292" width="12.33203125" style="46" bestFit="1" customWidth="1"/>
    <col min="293" max="293" width="12.109375" style="46" bestFit="1" customWidth="1"/>
    <col min="294" max="294" width="13.33203125" style="46" bestFit="1" customWidth="1"/>
    <col min="295" max="512" width="15.33203125" style="46"/>
    <col min="513" max="513" width="9.5546875" style="46" bestFit="1" customWidth="1"/>
    <col min="514" max="514" width="20.33203125" style="46" bestFit="1" customWidth="1"/>
    <col min="515" max="515" width="10.6640625" style="46" bestFit="1" customWidth="1"/>
    <col min="516" max="516" width="19.33203125" style="46" bestFit="1" customWidth="1"/>
    <col min="517" max="517" width="15.33203125" style="46"/>
    <col min="518" max="518" width="10.33203125" style="46" bestFit="1" customWidth="1"/>
    <col min="519" max="519" width="12.33203125" style="46" bestFit="1" customWidth="1"/>
    <col min="520" max="520" width="12.88671875" style="46" bestFit="1" customWidth="1"/>
    <col min="521" max="521" width="13.44140625" style="46" bestFit="1" customWidth="1"/>
    <col min="522" max="522" width="15.33203125" style="46"/>
    <col min="523" max="523" width="26.33203125" style="46" customWidth="1"/>
    <col min="524" max="524" width="13.6640625" style="46" bestFit="1" customWidth="1"/>
    <col min="525" max="525" width="13.44140625" style="46" bestFit="1" customWidth="1"/>
    <col min="526" max="526" width="10.109375" style="46" bestFit="1" customWidth="1"/>
    <col min="527" max="527" width="19.6640625" style="46" bestFit="1" customWidth="1"/>
    <col min="528" max="528" width="14" style="46" bestFit="1" customWidth="1"/>
    <col min="529" max="544" width="15.33203125" style="46"/>
    <col min="545" max="545" width="16.6640625" style="46" bestFit="1" customWidth="1"/>
    <col min="546" max="547" width="11.6640625" style="46" bestFit="1" customWidth="1"/>
    <col min="548" max="548" width="12.33203125" style="46" bestFit="1" customWidth="1"/>
    <col min="549" max="549" width="12.109375" style="46" bestFit="1" customWidth="1"/>
    <col min="550" max="550" width="13.33203125" style="46" bestFit="1" customWidth="1"/>
    <col min="551" max="768" width="15.33203125" style="46"/>
    <col min="769" max="769" width="9.5546875" style="46" bestFit="1" customWidth="1"/>
    <col min="770" max="770" width="20.33203125" style="46" bestFit="1" customWidth="1"/>
    <col min="771" max="771" width="10.6640625" style="46" bestFit="1" customWidth="1"/>
    <col min="772" max="772" width="19.33203125" style="46" bestFit="1" customWidth="1"/>
    <col min="773" max="773" width="15.33203125" style="46"/>
    <col min="774" max="774" width="10.33203125" style="46" bestFit="1" customWidth="1"/>
    <col min="775" max="775" width="12.33203125" style="46" bestFit="1" customWidth="1"/>
    <col min="776" max="776" width="12.88671875" style="46" bestFit="1" customWidth="1"/>
    <col min="777" max="777" width="13.44140625" style="46" bestFit="1" customWidth="1"/>
    <col min="778" max="778" width="15.33203125" style="46"/>
    <col min="779" max="779" width="26.33203125" style="46" customWidth="1"/>
    <col min="780" max="780" width="13.6640625" style="46" bestFit="1" customWidth="1"/>
    <col min="781" max="781" width="13.44140625" style="46" bestFit="1" customWidth="1"/>
    <col min="782" max="782" width="10.109375" style="46" bestFit="1" customWidth="1"/>
    <col min="783" max="783" width="19.6640625" style="46" bestFit="1" customWidth="1"/>
    <col min="784" max="784" width="14" style="46" bestFit="1" customWidth="1"/>
    <col min="785" max="800" width="15.33203125" style="46"/>
    <col min="801" max="801" width="16.6640625" style="46" bestFit="1" customWidth="1"/>
    <col min="802" max="803" width="11.6640625" style="46" bestFit="1" customWidth="1"/>
    <col min="804" max="804" width="12.33203125" style="46" bestFit="1" customWidth="1"/>
    <col min="805" max="805" width="12.109375" style="46" bestFit="1" customWidth="1"/>
    <col min="806" max="806" width="13.33203125" style="46" bestFit="1" customWidth="1"/>
    <col min="807" max="1024" width="15.33203125" style="46"/>
    <col min="1025" max="1025" width="9.5546875" style="46" bestFit="1" customWidth="1"/>
    <col min="1026" max="1026" width="20.33203125" style="46" bestFit="1" customWidth="1"/>
    <col min="1027" max="1027" width="10.6640625" style="46" bestFit="1" customWidth="1"/>
    <col min="1028" max="1028" width="19.33203125" style="46" bestFit="1" customWidth="1"/>
    <col min="1029" max="1029" width="15.33203125" style="46"/>
    <col min="1030" max="1030" width="10.33203125" style="46" bestFit="1" customWidth="1"/>
    <col min="1031" max="1031" width="12.33203125" style="46" bestFit="1" customWidth="1"/>
    <col min="1032" max="1032" width="12.88671875" style="46" bestFit="1" customWidth="1"/>
    <col min="1033" max="1033" width="13.44140625" style="46" bestFit="1" customWidth="1"/>
    <col min="1034" max="1034" width="15.33203125" style="46"/>
    <col min="1035" max="1035" width="26.33203125" style="46" customWidth="1"/>
    <col min="1036" max="1036" width="13.6640625" style="46" bestFit="1" customWidth="1"/>
    <col min="1037" max="1037" width="13.44140625" style="46" bestFit="1" customWidth="1"/>
    <col min="1038" max="1038" width="10.109375" style="46" bestFit="1" customWidth="1"/>
    <col min="1039" max="1039" width="19.6640625" style="46" bestFit="1" customWidth="1"/>
    <col min="1040" max="1040" width="14" style="46" bestFit="1" customWidth="1"/>
    <col min="1041" max="1056" width="15.33203125" style="46"/>
    <col min="1057" max="1057" width="16.6640625" style="46" bestFit="1" customWidth="1"/>
    <col min="1058" max="1059" width="11.6640625" style="46" bestFit="1" customWidth="1"/>
    <col min="1060" max="1060" width="12.33203125" style="46" bestFit="1" customWidth="1"/>
    <col min="1061" max="1061" width="12.109375" style="46" bestFit="1" customWidth="1"/>
    <col min="1062" max="1062" width="13.33203125" style="46" bestFit="1" customWidth="1"/>
    <col min="1063" max="1280" width="15.33203125" style="46"/>
    <col min="1281" max="1281" width="9.5546875" style="46" bestFit="1" customWidth="1"/>
    <col min="1282" max="1282" width="20.33203125" style="46" bestFit="1" customWidth="1"/>
    <col min="1283" max="1283" width="10.6640625" style="46" bestFit="1" customWidth="1"/>
    <col min="1284" max="1284" width="19.33203125" style="46" bestFit="1" customWidth="1"/>
    <col min="1285" max="1285" width="15.33203125" style="46"/>
    <col min="1286" max="1286" width="10.33203125" style="46" bestFit="1" customWidth="1"/>
    <col min="1287" max="1287" width="12.33203125" style="46" bestFit="1" customWidth="1"/>
    <col min="1288" max="1288" width="12.88671875" style="46" bestFit="1" customWidth="1"/>
    <col min="1289" max="1289" width="13.44140625" style="46" bestFit="1" customWidth="1"/>
    <col min="1290" max="1290" width="15.33203125" style="46"/>
    <col min="1291" max="1291" width="26.33203125" style="46" customWidth="1"/>
    <col min="1292" max="1292" width="13.6640625" style="46" bestFit="1" customWidth="1"/>
    <col min="1293" max="1293" width="13.44140625" style="46" bestFit="1" customWidth="1"/>
    <col min="1294" max="1294" width="10.109375" style="46" bestFit="1" customWidth="1"/>
    <col min="1295" max="1295" width="19.6640625" style="46" bestFit="1" customWidth="1"/>
    <col min="1296" max="1296" width="14" style="46" bestFit="1" customWidth="1"/>
    <col min="1297" max="1312" width="15.33203125" style="46"/>
    <col min="1313" max="1313" width="16.6640625" style="46" bestFit="1" customWidth="1"/>
    <col min="1314" max="1315" width="11.6640625" style="46" bestFit="1" customWidth="1"/>
    <col min="1316" max="1316" width="12.33203125" style="46" bestFit="1" customWidth="1"/>
    <col min="1317" max="1317" width="12.109375" style="46" bestFit="1" customWidth="1"/>
    <col min="1318" max="1318" width="13.33203125" style="46" bestFit="1" customWidth="1"/>
    <col min="1319" max="1536" width="15.33203125" style="46"/>
    <col min="1537" max="1537" width="9.5546875" style="46" bestFit="1" customWidth="1"/>
    <col min="1538" max="1538" width="20.33203125" style="46" bestFit="1" customWidth="1"/>
    <col min="1539" max="1539" width="10.6640625" style="46" bestFit="1" customWidth="1"/>
    <col min="1540" max="1540" width="19.33203125" style="46" bestFit="1" customWidth="1"/>
    <col min="1541" max="1541" width="15.33203125" style="46"/>
    <col min="1542" max="1542" width="10.33203125" style="46" bestFit="1" customWidth="1"/>
    <col min="1543" max="1543" width="12.33203125" style="46" bestFit="1" customWidth="1"/>
    <col min="1544" max="1544" width="12.88671875" style="46" bestFit="1" customWidth="1"/>
    <col min="1545" max="1545" width="13.44140625" style="46" bestFit="1" customWidth="1"/>
    <col min="1546" max="1546" width="15.33203125" style="46"/>
    <col min="1547" max="1547" width="26.33203125" style="46" customWidth="1"/>
    <col min="1548" max="1548" width="13.6640625" style="46" bestFit="1" customWidth="1"/>
    <col min="1549" max="1549" width="13.44140625" style="46" bestFit="1" customWidth="1"/>
    <col min="1550" max="1550" width="10.109375" style="46" bestFit="1" customWidth="1"/>
    <col min="1551" max="1551" width="19.6640625" style="46" bestFit="1" customWidth="1"/>
    <col min="1552" max="1552" width="14" style="46" bestFit="1" customWidth="1"/>
    <col min="1553" max="1568" width="15.33203125" style="46"/>
    <col min="1569" max="1569" width="16.6640625" style="46" bestFit="1" customWidth="1"/>
    <col min="1570" max="1571" width="11.6640625" style="46" bestFit="1" customWidth="1"/>
    <col min="1572" max="1572" width="12.33203125" style="46" bestFit="1" customWidth="1"/>
    <col min="1573" max="1573" width="12.109375" style="46" bestFit="1" customWidth="1"/>
    <col min="1574" max="1574" width="13.33203125" style="46" bestFit="1" customWidth="1"/>
    <col min="1575" max="1792" width="15.33203125" style="46"/>
    <col min="1793" max="1793" width="9.5546875" style="46" bestFit="1" customWidth="1"/>
    <col min="1794" max="1794" width="20.33203125" style="46" bestFit="1" customWidth="1"/>
    <col min="1795" max="1795" width="10.6640625" style="46" bestFit="1" customWidth="1"/>
    <col min="1796" max="1796" width="19.33203125" style="46" bestFit="1" customWidth="1"/>
    <col min="1797" max="1797" width="15.33203125" style="46"/>
    <col min="1798" max="1798" width="10.33203125" style="46" bestFit="1" customWidth="1"/>
    <col min="1799" max="1799" width="12.33203125" style="46" bestFit="1" customWidth="1"/>
    <col min="1800" max="1800" width="12.88671875" style="46" bestFit="1" customWidth="1"/>
    <col min="1801" max="1801" width="13.44140625" style="46" bestFit="1" customWidth="1"/>
    <col min="1802" max="1802" width="15.33203125" style="46"/>
    <col min="1803" max="1803" width="26.33203125" style="46" customWidth="1"/>
    <col min="1804" max="1804" width="13.6640625" style="46" bestFit="1" customWidth="1"/>
    <col min="1805" max="1805" width="13.44140625" style="46" bestFit="1" customWidth="1"/>
    <col min="1806" max="1806" width="10.109375" style="46" bestFit="1" customWidth="1"/>
    <col min="1807" max="1807" width="19.6640625" style="46" bestFit="1" customWidth="1"/>
    <col min="1808" max="1808" width="14" style="46" bestFit="1" customWidth="1"/>
    <col min="1809" max="1824" width="15.33203125" style="46"/>
    <col min="1825" max="1825" width="16.6640625" style="46" bestFit="1" customWidth="1"/>
    <col min="1826" max="1827" width="11.6640625" style="46" bestFit="1" customWidth="1"/>
    <col min="1828" max="1828" width="12.33203125" style="46" bestFit="1" customWidth="1"/>
    <col min="1829" max="1829" width="12.109375" style="46" bestFit="1" customWidth="1"/>
    <col min="1830" max="1830" width="13.33203125" style="46" bestFit="1" customWidth="1"/>
    <col min="1831" max="2048" width="15.33203125" style="46"/>
    <col min="2049" max="2049" width="9.5546875" style="46" bestFit="1" customWidth="1"/>
    <col min="2050" max="2050" width="20.33203125" style="46" bestFit="1" customWidth="1"/>
    <col min="2051" max="2051" width="10.6640625" style="46" bestFit="1" customWidth="1"/>
    <col min="2052" max="2052" width="19.33203125" style="46" bestFit="1" customWidth="1"/>
    <col min="2053" max="2053" width="15.33203125" style="46"/>
    <col min="2054" max="2054" width="10.33203125" style="46" bestFit="1" customWidth="1"/>
    <col min="2055" max="2055" width="12.33203125" style="46" bestFit="1" customWidth="1"/>
    <col min="2056" max="2056" width="12.88671875" style="46" bestFit="1" customWidth="1"/>
    <col min="2057" max="2057" width="13.44140625" style="46" bestFit="1" customWidth="1"/>
    <col min="2058" max="2058" width="15.33203125" style="46"/>
    <col min="2059" max="2059" width="26.33203125" style="46" customWidth="1"/>
    <col min="2060" max="2060" width="13.6640625" style="46" bestFit="1" customWidth="1"/>
    <col min="2061" max="2061" width="13.44140625" style="46" bestFit="1" customWidth="1"/>
    <col min="2062" max="2062" width="10.109375" style="46" bestFit="1" customWidth="1"/>
    <col min="2063" max="2063" width="19.6640625" style="46" bestFit="1" customWidth="1"/>
    <col min="2064" max="2064" width="14" style="46" bestFit="1" customWidth="1"/>
    <col min="2065" max="2080" width="15.33203125" style="46"/>
    <col min="2081" max="2081" width="16.6640625" style="46" bestFit="1" customWidth="1"/>
    <col min="2082" max="2083" width="11.6640625" style="46" bestFit="1" customWidth="1"/>
    <col min="2084" max="2084" width="12.33203125" style="46" bestFit="1" customWidth="1"/>
    <col min="2085" max="2085" width="12.109375" style="46" bestFit="1" customWidth="1"/>
    <col min="2086" max="2086" width="13.33203125" style="46" bestFit="1" customWidth="1"/>
    <col min="2087" max="2304" width="15.33203125" style="46"/>
    <col min="2305" max="2305" width="9.5546875" style="46" bestFit="1" customWidth="1"/>
    <col min="2306" max="2306" width="20.33203125" style="46" bestFit="1" customWidth="1"/>
    <col min="2307" max="2307" width="10.6640625" style="46" bestFit="1" customWidth="1"/>
    <col min="2308" max="2308" width="19.33203125" style="46" bestFit="1" customWidth="1"/>
    <col min="2309" max="2309" width="15.33203125" style="46"/>
    <col min="2310" max="2310" width="10.33203125" style="46" bestFit="1" customWidth="1"/>
    <col min="2311" max="2311" width="12.33203125" style="46" bestFit="1" customWidth="1"/>
    <col min="2312" max="2312" width="12.88671875" style="46" bestFit="1" customWidth="1"/>
    <col min="2313" max="2313" width="13.44140625" style="46" bestFit="1" customWidth="1"/>
    <col min="2314" max="2314" width="15.33203125" style="46"/>
    <col min="2315" max="2315" width="26.33203125" style="46" customWidth="1"/>
    <col min="2316" max="2316" width="13.6640625" style="46" bestFit="1" customWidth="1"/>
    <col min="2317" max="2317" width="13.44140625" style="46" bestFit="1" customWidth="1"/>
    <col min="2318" max="2318" width="10.109375" style="46" bestFit="1" customWidth="1"/>
    <col min="2319" max="2319" width="19.6640625" style="46" bestFit="1" customWidth="1"/>
    <col min="2320" max="2320" width="14" style="46" bestFit="1" customWidth="1"/>
    <col min="2321" max="2336" width="15.33203125" style="46"/>
    <col min="2337" max="2337" width="16.6640625" style="46" bestFit="1" customWidth="1"/>
    <col min="2338" max="2339" width="11.6640625" style="46" bestFit="1" customWidth="1"/>
    <col min="2340" max="2340" width="12.33203125" style="46" bestFit="1" customWidth="1"/>
    <col min="2341" max="2341" width="12.109375" style="46" bestFit="1" customWidth="1"/>
    <col min="2342" max="2342" width="13.33203125" style="46" bestFit="1" customWidth="1"/>
    <col min="2343" max="2560" width="15.33203125" style="46"/>
    <col min="2561" max="2561" width="9.5546875" style="46" bestFit="1" customWidth="1"/>
    <col min="2562" max="2562" width="20.33203125" style="46" bestFit="1" customWidth="1"/>
    <col min="2563" max="2563" width="10.6640625" style="46" bestFit="1" customWidth="1"/>
    <col min="2564" max="2564" width="19.33203125" style="46" bestFit="1" customWidth="1"/>
    <col min="2565" max="2565" width="15.33203125" style="46"/>
    <col min="2566" max="2566" width="10.33203125" style="46" bestFit="1" customWidth="1"/>
    <col min="2567" max="2567" width="12.33203125" style="46" bestFit="1" customWidth="1"/>
    <col min="2568" max="2568" width="12.88671875" style="46" bestFit="1" customWidth="1"/>
    <col min="2569" max="2569" width="13.44140625" style="46" bestFit="1" customWidth="1"/>
    <col min="2570" max="2570" width="15.33203125" style="46"/>
    <col min="2571" max="2571" width="26.33203125" style="46" customWidth="1"/>
    <col min="2572" max="2572" width="13.6640625" style="46" bestFit="1" customWidth="1"/>
    <col min="2573" max="2573" width="13.44140625" style="46" bestFit="1" customWidth="1"/>
    <col min="2574" max="2574" width="10.109375" style="46" bestFit="1" customWidth="1"/>
    <col min="2575" max="2575" width="19.6640625" style="46" bestFit="1" customWidth="1"/>
    <col min="2576" max="2576" width="14" style="46" bestFit="1" customWidth="1"/>
    <col min="2577" max="2592" width="15.33203125" style="46"/>
    <col min="2593" max="2593" width="16.6640625" style="46" bestFit="1" customWidth="1"/>
    <col min="2594" max="2595" width="11.6640625" style="46" bestFit="1" customWidth="1"/>
    <col min="2596" max="2596" width="12.33203125" style="46" bestFit="1" customWidth="1"/>
    <col min="2597" max="2597" width="12.109375" style="46" bestFit="1" customWidth="1"/>
    <col min="2598" max="2598" width="13.33203125" style="46" bestFit="1" customWidth="1"/>
    <col min="2599" max="2816" width="15.33203125" style="46"/>
    <col min="2817" max="2817" width="9.5546875" style="46" bestFit="1" customWidth="1"/>
    <col min="2818" max="2818" width="20.33203125" style="46" bestFit="1" customWidth="1"/>
    <col min="2819" max="2819" width="10.6640625" style="46" bestFit="1" customWidth="1"/>
    <col min="2820" max="2820" width="19.33203125" style="46" bestFit="1" customWidth="1"/>
    <col min="2821" max="2821" width="15.33203125" style="46"/>
    <col min="2822" max="2822" width="10.33203125" style="46" bestFit="1" customWidth="1"/>
    <col min="2823" max="2823" width="12.33203125" style="46" bestFit="1" customWidth="1"/>
    <col min="2824" max="2824" width="12.88671875" style="46" bestFit="1" customWidth="1"/>
    <col min="2825" max="2825" width="13.44140625" style="46" bestFit="1" customWidth="1"/>
    <col min="2826" max="2826" width="15.33203125" style="46"/>
    <col min="2827" max="2827" width="26.33203125" style="46" customWidth="1"/>
    <col min="2828" max="2828" width="13.6640625" style="46" bestFit="1" customWidth="1"/>
    <col min="2829" max="2829" width="13.44140625" style="46" bestFit="1" customWidth="1"/>
    <col min="2830" max="2830" width="10.109375" style="46" bestFit="1" customWidth="1"/>
    <col min="2831" max="2831" width="19.6640625" style="46" bestFit="1" customWidth="1"/>
    <col min="2832" max="2832" width="14" style="46" bestFit="1" customWidth="1"/>
    <col min="2833" max="2848" width="15.33203125" style="46"/>
    <col min="2849" max="2849" width="16.6640625" style="46" bestFit="1" customWidth="1"/>
    <col min="2850" max="2851" width="11.6640625" style="46" bestFit="1" customWidth="1"/>
    <col min="2852" max="2852" width="12.33203125" style="46" bestFit="1" customWidth="1"/>
    <col min="2853" max="2853" width="12.109375" style="46" bestFit="1" customWidth="1"/>
    <col min="2854" max="2854" width="13.33203125" style="46" bestFit="1" customWidth="1"/>
    <col min="2855" max="3072" width="15.33203125" style="46"/>
    <col min="3073" max="3073" width="9.5546875" style="46" bestFit="1" customWidth="1"/>
    <col min="3074" max="3074" width="20.33203125" style="46" bestFit="1" customWidth="1"/>
    <col min="3075" max="3075" width="10.6640625" style="46" bestFit="1" customWidth="1"/>
    <col min="3076" max="3076" width="19.33203125" style="46" bestFit="1" customWidth="1"/>
    <col min="3077" max="3077" width="15.33203125" style="46"/>
    <col min="3078" max="3078" width="10.33203125" style="46" bestFit="1" customWidth="1"/>
    <col min="3079" max="3079" width="12.33203125" style="46" bestFit="1" customWidth="1"/>
    <col min="3080" max="3080" width="12.88671875" style="46" bestFit="1" customWidth="1"/>
    <col min="3081" max="3081" width="13.44140625" style="46" bestFit="1" customWidth="1"/>
    <col min="3082" max="3082" width="15.33203125" style="46"/>
    <col min="3083" max="3083" width="26.33203125" style="46" customWidth="1"/>
    <col min="3084" max="3084" width="13.6640625" style="46" bestFit="1" customWidth="1"/>
    <col min="3085" max="3085" width="13.44140625" style="46" bestFit="1" customWidth="1"/>
    <col min="3086" max="3086" width="10.109375" style="46" bestFit="1" customWidth="1"/>
    <col min="3087" max="3087" width="19.6640625" style="46" bestFit="1" customWidth="1"/>
    <col min="3088" max="3088" width="14" style="46" bestFit="1" customWidth="1"/>
    <col min="3089" max="3104" width="15.33203125" style="46"/>
    <col min="3105" max="3105" width="16.6640625" style="46" bestFit="1" customWidth="1"/>
    <col min="3106" max="3107" width="11.6640625" style="46" bestFit="1" customWidth="1"/>
    <col min="3108" max="3108" width="12.33203125" style="46" bestFit="1" customWidth="1"/>
    <col min="3109" max="3109" width="12.109375" style="46" bestFit="1" customWidth="1"/>
    <col min="3110" max="3110" width="13.33203125" style="46" bestFit="1" customWidth="1"/>
    <col min="3111" max="3328" width="15.33203125" style="46"/>
    <col min="3329" max="3329" width="9.5546875" style="46" bestFit="1" customWidth="1"/>
    <col min="3330" max="3330" width="20.33203125" style="46" bestFit="1" customWidth="1"/>
    <col min="3331" max="3331" width="10.6640625" style="46" bestFit="1" customWidth="1"/>
    <col min="3332" max="3332" width="19.33203125" style="46" bestFit="1" customWidth="1"/>
    <col min="3333" max="3333" width="15.33203125" style="46"/>
    <col min="3334" max="3334" width="10.33203125" style="46" bestFit="1" customWidth="1"/>
    <col min="3335" max="3335" width="12.33203125" style="46" bestFit="1" customWidth="1"/>
    <col min="3336" max="3336" width="12.88671875" style="46" bestFit="1" customWidth="1"/>
    <col min="3337" max="3337" width="13.44140625" style="46" bestFit="1" customWidth="1"/>
    <col min="3338" max="3338" width="15.33203125" style="46"/>
    <col min="3339" max="3339" width="26.33203125" style="46" customWidth="1"/>
    <col min="3340" max="3340" width="13.6640625" style="46" bestFit="1" customWidth="1"/>
    <col min="3341" max="3341" width="13.44140625" style="46" bestFit="1" customWidth="1"/>
    <col min="3342" max="3342" width="10.109375" style="46" bestFit="1" customWidth="1"/>
    <col min="3343" max="3343" width="19.6640625" style="46" bestFit="1" customWidth="1"/>
    <col min="3344" max="3344" width="14" style="46" bestFit="1" customWidth="1"/>
    <col min="3345" max="3360" width="15.33203125" style="46"/>
    <col min="3361" max="3361" width="16.6640625" style="46" bestFit="1" customWidth="1"/>
    <col min="3362" max="3363" width="11.6640625" style="46" bestFit="1" customWidth="1"/>
    <col min="3364" max="3364" width="12.33203125" style="46" bestFit="1" customWidth="1"/>
    <col min="3365" max="3365" width="12.109375" style="46" bestFit="1" customWidth="1"/>
    <col min="3366" max="3366" width="13.33203125" style="46" bestFit="1" customWidth="1"/>
    <col min="3367" max="3584" width="15.33203125" style="46"/>
    <col min="3585" max="3585" width="9.5546875" style="46" bestFit="1" customWidth="1"/>
    <col min="3586" max="3586" width="20.33203125" style="46" bestFit="1" customWidth="1"/>
    <col min="3587" max="3587" width="10.6640625" style="46" bestFit="1" customWidth="1"/>
    <col min="3588" max="3588" width="19.33203125" style="46" bestFit="1" customWidth="1"/>
    <col min="3589" max="3589" width="15.33203125" style="46"/>
    <col min="3590" max="3590" width="10.33203125" style="46" bestFit="1" customWidth="1"/>
    <col min="3591" max="3591" width="12.33203125" style="46" bestFit="1" customWidth="1"/>
    <col min="3592" max="3592" width="12.88671875" style="46" bestFit="1" customWidth="1"/>
    <col min="3593" max="3593" width="13.44140625" style="46" bestFit="1" customWidth="1"/>
    <col min="3594" max="3594" width="15.33203125" style="46"/>
    <col min="3595" max="3595" width="26.33203125" style="46" customWidth="1"/>
    <col min="3596" max="3596" width="13.6640625" style="46" bestFit="1" customWidth="1"/>
    <col min="3597" max="3597" width="13.44140625" style="46" bestFit="1" customWidth="1"/>
    <col min="3598" max="3598" width="10.109375" style="46" bestFit="1" customWidth="1"/>
    <col min="3599" max="3599" width="19.6640625" style="46" bestFit="1" customWidth="1"/>
    <col min="3600" max="3600" width="14" style="46" bestFit="1" customWidth="1"/>
    <col min="3601" max="3616" width="15.33203125" style="46"/>
    <col min="3617" max="3617" width="16.6640625" style="46" bestFit="1" customWidth="1"/>
    <col min="3618" max="3619" width="11.6640625" style="46" bestFit="1" customWidth="1"/>
    <col min="3620" max="3620" width="12.33203125" style="46" bestFit="1" customWidth="1"/>
    <col min="3621" max="3621" width="12.109375" style="46" bestFit="1" customWidth="1"/>
    <col min="3622" max="3622" width="13.33203125" style="46" bestFit="1" customWidth="1"/>
    <col min="3623" max="3840" width="15.33203125" style="46"/>
    <col min="3841" max="3841" width="9.5546875" style="46" bestFit="1" customWidth="1"/>
    <col min="3842" max="3842" width="20.33203125" style="46" bestFit="1" customWidth="1"/>
    <col min="3843" max="3843" width="10.6640625" style="46" bestFit="1" customWidth="1"/>
    <col min="3844" max="3844" width="19.33203125" style="46" bestFit="1" customWidth="1"/>
    <col min="3845" max="3845" width="15.33203125" style="46"/>
    <col min="3846" max="3846" width="10.33203125" style="46" bestFit="1" customWidth="1"/>
    <col min="3847" max="3847" width="12.33203125" style="46" bestFit="1" customWidth="1"/>
    <col min="3848" max="3848" width="12.88671875" style="46" bestFit="1" customWidth="1"/>
    <col min="3849" max="3849" width="13.44140625" style="46" bestFit="1" customWidth="1"/>
    <col min="3850" max="3850" width="15.33203125" style="46"/>
    <col min="3851" max="3851" width="26.33203125" style="46" customWidth="1"/>
    <col min="3852" max="3852" width="13.6640625" style="46" bestFit="1" customWidth="1"/>
    <col min="3853" max="3853" width="13.44140625" style="46" bestFit="1" customWidth="1"/>
    <col min="3854" max="3854" width="10.109375" style="46" bestFit="1" customWidth="1"/>
    <col min="3855" max="3855" width="19.6640625" style="46" bestFit="1" customWidth="1"/>
    <col min="3856" max="3856" width="14" style="46" bestFit="1" customWidth="1"/>
    <col min="3857" max="3872" width="15.33203125" style="46"/>
    <col min="3873" max="3873" width="16.6640625" style="46" bestFit="1" customWidth="1"/>
    <col min="3874" max="3875" width="11.6640625" style="46" bestFit="1" customWidth="1"/>
    <col min="3876" max="3876" width="12.33203125" style="46" bestFit="1" customWidth="1"/>
    <col min="3877" max="3877" width="12.109375" style="46" bestFit="1" customWidth="1"/>
    <col min="3878" max="3878" width="13.33203125" style="46" bestFit="1" customWidth="1"/>
    <col min="3879" max="4096" width="15.33203125" style="46"/>
    <col min="4097" max="4097" width="9.5546875" style="46" bestFit="1" customWidth="1"/>
    <col min="4098" max="4098" width="20.33203125" style="46" bestFit="1" customWidth="1"/>
    <col min="4099" max="4099" width="10.6640625" style="46" bestFit="1" customWidth="1"/>
    <col min="4100" max="4100" width="19.33203125" style="46" bestFit="1" customWidth="1"/>
    <col min="4101" max="4101" width="15.33203125" style="46"/>
    <col min="4102" max="4102" width="10.33203125" style="46" bestFit="1" customWidth="1"/>
    <col min="4103" max="4103" width="12.33203125" style="46" bestFit="1" customWidth="1"/>
    <col min="4104" max="4104" width="12.88671875" style="46" bestFit="1" customWidth="1"/>
    <col min="4105" max="4105" width="13.44140625" style="46" bestFit="1" customWidth="1"/>
    <col min="4106" max="4106" width="15.33203125" style="46"/>
    <col min="4107" max="4107" width="26.33203125" style="46" customWidth="1"/>
    <col min="4108" max="4108" width="13.6640625" style="46" bestFit="1" customWidth="1"/>
    <col min="4109" max="4109" width="13.44140625" style="46" bestFit="1" customWidth="1"/>
    <col min="4110" max="4110" width="10.109375" style="46" bestFit="1" customWidth="1"/>
    <col min="4111" max="4111" width="19.6640625" style="46" bestFit="1" customWidth="1"/>
    <col min="4112" max="4112" width="14" style="46" bestFit="1" customWidth="1"/>
    <col min="4113" max="4128" width="15.33203125" style="46"/>
    <col min="4129" max="4129" width="16.6640625" style="46" bestFit="1" customWidth="1"/>
    <col min="4130" max="4131" width="11.6640625" style="46" bestFit="1" customWidth="1"/>
    <col min="4132" max="4132" width="12.33203125" style="46" bestFit="1" customWidth="1"/>
    <col min="4133" max="4133" width="12.109375" style="46" bestFit="1" customWidth="1"/>
    <col min="4134" max="4134" width="13.33203125" style="46" bestFit="1" customWidth="1"/>
    <col min="4135" max="4352" width="15.33203125" style="46"/>
    <col min="4353" max="4353" width="9.5546875" style="46" bestFit="1" customWidth="1"/>
    <col min="4354" max="4354" width="20.33203125" style="46" bestFit="1" customWidth="1"/>
    <col min="4355" max="4355" width="10.6640625" style="46" bestFit="1" customWidth="1"/>
    <col min="4356" max="4356" width="19.33203125" style="46" bestFit="1" customWidth="1"/>
    <col min="4357" max="4357" width="15.33203125" style="46"/>
    <col min="4358" max="4358" width="10.33203125" style="46" bestFit="1" customWidth="1"/>
    <col min="4359" max="4359" width="12.33203125" style="46" bestFit="1" customWidth="1"/>
    <col min="4360" max="4360" width="12.88671875" style="46" bestFit="1" customWidth="1"/>
    <col min="4361" max="4361" width="13.44140625" style="46" bestFit="1" customWidth="1"/>
    <col min="4362" max="4362" width="15.33203125" style="46"/>
    <col min="4363" max="4363" width="26.33203125" style="46" customWidth="1"/>
    <col min="4364" max="4364" width="13.6640625" style="46" bestFit="1" customWidth="1"/>
    <col min="4365" max="4365" width="13.44140625" style="46" bestFit="1" customWidth="1"/>
    <col min="4366" max="4366" width="10.109375" style="46" bestFit="1" customWidth="1"/>
    <col min="4367" max="4367" width="19.6640625" style="46" bestFit="1" customWidth="1"/>
    <col min="4368" max="4368" width="14" style="46" bestFit="1" customWidth="1"/>
    <col min="4369" max="4384" width="15.33203125" style="46"/>
    <col min="4385" max="4385" width="16.6640625" style="46" bestFit="1" customWidth="1"/>
    <col min="4386" max="4387" width="11.6640625" style="46" bestFit="1" customWidth="1"/>
    <col min="4388" max="4388" width="12.33203125" style="46" bestFit="1" customWidth="1"/>
    <col min="4389" max="4389" width="12.109375" style="46" bestFit="1" customWidth="1"/>
    <col min="4390" max="4390" width="13.33203125" style="46" bestFit="1" customWidth="1"/>
    <col min="4391" max="4608" width="15.33203125" style="46"/>
    <col min="4609" max="4609" width="9.5546875" style="46" bestFit="1" customWidth="1"/>
    <col min="4610" max="4610" width="20.33203125" style="46" bestFit="1" customWidth="1"/>
    <col min="4611" max="4611" width="10.6640625" style="46" bestFit="1" customWidth="1"/>
    <col min="4612" max="4612" width="19.33203125" style="46" bestFit="1" customWidth="1"/>
    <col min="4613" max="4613" width="15.33203125" style="46"/>
    <col min="4614" max="4614" width="10.33203125" style="46" bestFit="1" customWidth="1"/>
    <col min="4615" max="4615" width="12.33203125" style="46" bestFit="1" customWidth="1"/>
    <col min="4616" max="4616" width="12.88671875" style="46" bestFit="1" customWidth="1"/>
    <col min="4617" max="4617" width="13.44140625" style="46" bestFit="1" customWidth="1"/>
    <col min="4618" max="4618" width="15.33203125" style="46"/>
    <col min="4619" max="4619" width="26.33203125" style="46" customWidth="1"/>
    <col min="4620" max="4620" width="13.6640625" style="46" bestFit="1" customWidth="1"/>
    <col min="4621" max="4621" width="13.44140625" style="46" bestFit="1" customWidth="1"/>
    <col min="4622" max="4622" width="10.109375" style="46" bestFit="1" customWidth="1"/>
    <col min="4623" max="4623" width="19.6640625" style="46" bestFit="1" customWidth="1"/>
    <col min="4624" max="4624" width="14" style="46" bestFit="1" customWidth="1"/>
    <col min="4625" max="4640" width="15.33203125" style="46"/>
    <col min="4641" max="4641" width="16.6640625" style="46" bestFit="1" customWidth="1"/>
    <col min="4642" max="4643" width="11.6640625" style="46" bestFit="1" customWidth="1"/>
    <col min="4644" max="4644" width="12.33203125" style="46" bestFit="1" customWidth="1"/>
    <col min="4645" max="4645" width="12.109375" style="46" bestFit="1" customWidth="1"/>
    <col min="4646" max="4646" width="13.33203125" style="46" bestFit="1" customWidth="1"/>
    <col min="4647" max="4864" width="15.33203125" style="46"/>
    <col min="4865" max="4865" width="9.5546875" style="46" bestFit="1" customWidth="1"/>
    <col min="4866" max="4866" width="20.33203125" style="46" bestFit="1" customWidth="1"/>
    <col min="4867" max="4867" width="10.6640625" style="46" bestFit="1" customWidth="1"/>
    <col min="4868" max="4868" width="19.33203125" style="46" bestFit="1" customWidth="1"/>
    <col min="4869" max="4869" width="15.33203125" style="46"/>
    <col min="4870" max="4870" width="10.33203125" style="46" bestFit="1" customWidth="1"/>
    <col min="4871" max="4871" width="12.33203125" style="46" bestFit="1" customWidth="1"/>
    <col min="4872" max="4872" width="12.88671875" style="46" bestFit="1" customWidth="1"/>
    <col min="4873" max="4873" width="13.44140625" style="46" bestFit="1" customWidth="1"/>
    <col min="4874" max="4874" width="15.33203125" style="46"/>
    <col min="4875" max="4875" width="26.33203125" style="46" customWidth="1"/>
    <col min="4876" max="4876" width="13.6640625" style="46" bestFit="1" customWidth="1"/>
    <col min="4877" max="4877" width="13.44140625" style="46" bestFit="1" customWidth="1"/>
    <col min="4878" max="4878" width="10.109375" style="46" bestFit="1" customWidth="1"/>
    <col min="4879" max="4879" width="19.6640625" style="46" bestFit="1" customWidth="1"/>
    <col min="4880" max="4880" width="14" style="46" bestFit="1" customWidth="1"/>
    <col min="4881" max="4896" width="15.33203125" style="46"/>
    <col min="4897" max="4897" width="16.6640625" style="46" bestFit="1" customWidth="1"/>
    <col min="4898" max="4899" width="11.6640625" style="46" bestFit="1" customWidth="1"/>
    <col min="4900" max="4900" width="12.33203125" style="46" bestFit="1" customWidth="1"/>
    <col min="4901" max="4901" width="12.109375" style="46" bestFit="1" customWidth="1"/>
    <col min="4902" max="4902" width="13.33203125" style="46" bestFit="1" customWidth="1"/>
    <col min="4903" max="5120" width="15.33203125" style="46"/>
    <col min="5121" max="5121" width="9.5546875" style="46" bestFit="1" customWidth="1"/>
    <col min="5122" max="5122" width="20.33203125" style="46" bestFit="1" customWidth="1"/>
    <col min="5123" max="5123" width="10.6640625" style="46" bestFit="1" customWidth="1"/>
    <col min="5124" max="5124" width="19.33203125" style="46" bestFit="1" customWidth="1"/>
    <col min="5125" max="5125" width="15.33203125" style="46"/>
    <col min="5126" max="5126" width="10.33203125" style="46" bestFit="1" customWidth="1"/>
    <col min="5127" max="5127" width="12.33203125" style="46" bestFit="1" customWidth="1"/>
    <col min="5128" max="5128" width="12.88671875" style="46" bestFit="1" customWidth="1"/>
    <col min="5129" max="5129" width="13.44140625" style="46" bestFit="1" customWidth="1"/>
    <col min="5130" max="5130" width="15.33203125" style="46"/>
    <col min="5131" max="5131" width="26.33203125" style="46" customWidth="1"/>
    <col min="5132" max="5132" width="13.6640625" style="46" bestFit="1" customWidth="1"/>
    <col min="5133" max="5133" width="13.44140625" style="46" bestFit="1" customWidth="1"/>
    <col min="5134" max="5134" width="10.109375" style="46" bestFit="1" customWidth="1"/>
    <col min="5135" max="5135" width="19.6640625" style="46" bestFit="1" customWidth="1"/>
    <col min="5136" max="5136" width="14" style="46" bestFit="1" customWidth="1"/>
    <col min="5137" max="5152" width="15.33203125" style="46"/>
    <col min="5153" max="5153" width="16.6640625" style="46" bestFit="1" customWidth="1"/>
    <col min="5154" max="5155" width="11.6640625" style="46" bestFit="1" customWidth="1"/>
    <col min="5156" max="5156" width="12.33203125" style="46" bestFit="1" customWidth="1"/>
    <col min="5157" max="5157" width="12.109375" style="46" bestFit="1" customWidth="1"/>
    <col min="5158" max="5158" width="13.33203125" style="46" bestFit="1" customWidth="1"/>
    <col min="5159" max="5376" width="15.33203125" style="46"/>
    <col min="5377" max="5377" width="9.5546875" style="46" bestFit="1" customWidth="1"/>
    <col min="5378" max="5378" width="20.33203125" style="46" bestFit="1" customWidth="1"/>
    <col min="5379" max="5379" width="10.6640625" style="46" bestFit="1" customWidth="1"/>
    <col min="5380" max="5380" width="19.33203125" style="46" bestFit="1" customWidth="1"/>
    <col min="5381" max="5381" width="15.33203125" style="46"/>
    <col min="5382" max="5382" width="10.33203125" style="46" bestFit="1" customWidth="1"/>
    <col min="5383" max="5383" width="12.33203125" style="46" bestFit="1" customWidth="1"/>
    <col min="5384" max="5384" width="12.88671875" style="46" bestFit="1" customWidth="1"/>
    <col min="5385" max="5385" width="13.44140625" style="46" bestFit="1" customWidth="1"/>
    <col min="5386" max="5386" width="15.33203125" style="46"/>
    <col min="5387" max="5387" width="26.33203125" style="46" customWidth="1"/>
    <col min="5388" max="5388" width="13.6640625" style="46" bestFit="1" customWidth="1"/>
    <col min="5389" max="5389" width="13.44140625" style="46" bestFit="1" customWidth="1"/>
    <col min="5390" max="5390" width="10.109375" style="46" bestFit="1" customWidth="1"/>
    <col min="5391" max="5391" width="19.6640625" style="46" bestFit="1" customWidth="1"/>
    <col min="5392" max="5392" width="14" style="46" bestFit="1" customWidth="1"/>
    <col min="5393" max="5408" width="15.33203125" style="46"/>
    <col min="5409" max="5409" width="16.6640625" style="46" bestFit="1" customWidth="1"/>
    <col min="5410" max="5411" width="11.6640625" style="46" bestFit="1" customWidth="1"/>
    <col min="5412" max="5412" width="12.33203125" style="46" bestFit="1" customWidth="1"/>
    <col min="5413" max="5413" width="12.109375" style="46" bestFit="1" customWidth="1"/>
    <col min="5414" max="5414" width="13.33203125" style="46" bestFit="1" customWidth="1"/>
    <col min="5415" max="5632" width="15.33203125" style="46"/>
    <col min="5633" max="5633" width="9.5546875" style="46" bestFit="1" customWidth="1"/>
    <col min="5634" max="5634" width="20.33203125" style="46" bestFit="1" customWidth="1"/>
    <col min="5635" max="5635" width="10.6640625" style="46" bestFit="1" customWidth="1"/>
    <col min="5636" max="5636" width="19.33203125" style="46" bestFit="1" customWidth="1"/>
    <col min="5637" max="5637" width="15.33203125" style="46"/>
    <col min="5638" max="5638" width="10.33203125" style="46" bestFit="1" customWidth="1"/>
    <col min="5639" max="5639" width="12.33203125" style="46" bestFit="1" customWidth="1"/>
    <col min="5640" max="5640" width="12.88671875" style="46" bestFit="1" customWidth="1"/>
    <col min="5641" max="5641" width="13.44140625" style="46" bestFit="1" customWidth="1"/>
    <col min="5642" max="5642" width="15.33203125" style="46"/>
    <col min="5643" max="5643" width="26.33203125" style="46" customWidth="1"/>
    <col min="5644" max="5644" width="13.6640625" style="46" bestFit="1" customWidth="1"/>
    <col min="5645" max="5645" width="13.44140625" style="46" bestFit="1" customWidth="1"/>
    <col min="5646" max="5646" width="10.109375" style="46" bestFit="1" customWidth="1"/>
    <col min="5647" max="5647" width="19.6640625" style="46" bestFit="1" customWidth="1"/>
    <col min="5648" max="5648" width="14" style="46" bestFit="1" customWidth="1"/>
    <col min="5649" max="5664" width="15.33203125" style="46"/>
    <col min="5665" max="5665" width="16.6640625" style="46" bestFit="1" customWidth="1"/>
    <col min="5666" max="5667" width="11.6640625" style="46" bestFit="1" customWidth="1"/>
    <col min="5668" max="5668" width="12.33203125" style="46" bestFit="1" customWidth="1"/>
    <col min="5669" max="5669" width="12.109375" style="46" bestFit="1" customWidth="1"/>
    <col min="5670" max="5670" width="13.33203125" style="46" bestFit="1" customWidth="1"/>
    <col min="5671" max="5888" width="15.33203125" style="46"/>
    <col min="5889" max="5889" width="9.5546875" style="46" bestFit="1" customWidth="1"/>
    <col min="5890" max="5890" width="20.33203125" style="46" bestFit="1" customWidth="1"/>
    <col min="5891" max="5891" width="10.6640625" style="46" bestFit="1" customWidth="1"/>
    <col min="5892" max="5892" width="19.33203125" style="46" bestFit="1" customWidth="1"/>
    <col min="5893" max="5893" width="15.33203125" style="46"/>
    <col min="5894" max="5894" width="10.33203125" style="46" bestFit="1" customWidth="1"/>
    <col min="5895" max="5895" width="12.33203125" style="46" bestFit="1" customWidth="1"/>
    <col min="5896" max="5896" width="12.88671875" style="46" bestFit="1" customWidth="1"/>
    <col min="5897" max="5897" width="13.44140625" style="46" bestFit="1" customWidth="1"/>
    <col min="5898" max="5898" width="15.33203125" style="46"/>
    <col min="5899" max="5899" width="26.33203125" style="46" customWidth="1"/>
    <col min="5900" max="5900" width="13.6640625" style="46" bestFit="1" customWidth="1"/>
    <col min="5901" max="5901" width="13.44140625" style="46" bestFit="1" customWidth="1"/>
    <col min="5902" max="5902" width="10.109375" style="46" bestFit="1" customWidth="1"/>
    <col min="5903" max="5903" width="19.6640625" style="46" bestFit="1" customWidth="1"/>
    <col min="5904" max="5904" width="14" style="46" bestFit="1" customWidth="1"/>
    <col min="5905" max="5920" width="15.33203125" style="46"/>
    <col min="5921" max="5921" width="16.6640625" style="46" bestFit="1" customWidth="1"/>
    <col min="5922" max="5923" width="11.6640625" style="46" bestFit="1" customWidth="1"/>
    <col min="5924" max="5924" width="12.33203125" style="46" bestFit="1" customWidth="1"/>
    <col min="5925" max="5925" width="12.109375" style="46" bestFit="1" customWidth="1"/>
    <col min="5926" max="5926" width="13.33203125" style="46" bestFit="1" customWidth="1"/>
    <col min="5927" max="6144" width="15.33203125" style="46"/>
    <col min="6145" max="6145" width="9.5546875" style="46" bestFit="1" customWidth="1"/>
    <col min="6146" max="6146" width="20.33203125" style="46" bestFit="1" customWidth="1"/>
    <col min="6147" max="6147" width="10.6640625" style="46" bestFit="1" customWidth="1"/>
    <col min="6148" max="6148" width="19.33203125" style="46" bestFit="1" customWidth="1"/>
    <col min="6149" max="6149" width="15.33203125" style="46"/>
    <col min="6150" max="6150" width="10.33203125" style="46" bestFit="1" customWidth="1"/>
    <col min="6151" max="6151" width="12.33203125" style="46" bestFit="1" customWidth="1"/>
    <col min="6152" max="6152" width="12.88671875" style="46" bestFit="1" customWidth="1"/>
    <col min="6153" max="6153" width="13.44140625" style="46" bestFit="1" customWidth="1"/>
    <col min="6154" max="6154" width="15.33203125" style="46"/>
    <col min="6155" max="6155" width="26.33203125" style="46" customWidth="1"/>
    <col min="6156" max="6156" width="13.6640625" style="46" bestFit="1" customWidth="1"/>
    <col min="6157" max="6157" width="13.44140625" style="46" bestFit="1" customWidth="1"/>
    <col min="6158" max="6158" width="10.109375" style="46" bestFit="1" customWidth="1"/>
    <col min="6159" max="6159" width="19.6640625" style="46" bestFit="1" customWidth="1"/>
    <col min="6160" max="6160" width="14" style="46" bestFit="1" customWidth="1"/>
    <col min="6161" max="6176" width="15.33203125" style="46"/>
    <col min="6177" max="6177" width="16.6640625" style="46" bestFit="1" customWidth="1"/>
    <col min="6178" max="6179" width="11.6640625" style="46" bestFit="1" customWidth="1"/>
    <col min="6180" max="6180" width="12.33203125" style="46" bestFit="1" customWidth="1"/>
    <col min="6181" max="6181" width="12.109375" style="46" bestFit="1" customWidth="1"/>
    <col min="6182" max="6182" width="13.33203125" style="46" bestFit="1" customWidth="1"/>
    <col min="6183" max="6400" width="15.33203125" style="46"/>
    <col min="6401" max="6401" width="9.5546875" style="46" bestFit="1" customWidth="1"/>
    <col min="6402" max="6402" width="20.33203125" style="46" bestFit="1" customWidth="1"/>
    <col min="6403" max="6403" width="10.6640625" style="46" bestFit="1" customWidth="1"/>
    <col min="6404" max="6404" width="19.33203125" style="46" bestFit="1" customWidth="1"/>
    <col min="6405" max="6405" width="15.33203125" style="46"/>
    <col min="6406" max="6406" width="10.33203125" style="46" bestFit="1" customWidth="1"/>
    <col min="6407" max="6407" width="12.33203125" style="46" bestFit="1" customWidth="1"/>
    <col min="6408" max="6408" width="12.88671875" style="46" bestFit="1" customWidth="1"/>
    <col min="6409" max="6409" width="13.44140625" style="46" bestFit="1" customWidth="1"/>
    <col min="6410" max="6410" width="15.33203125" style="46"/>
    <col min="6411" max="6411" width="26.33203125" style="46" customWidth="1"/>
    <col min="6412" max="6412" width="13.6640625" style="46" bestFit="1" customWidth="1"/>
    <col min="6413" max="6413" width="13.44140625" style="46" bestFit="1" customWidth="1"/>
    <col min="6414" max="6414" width="10.109375" style="46" bestFit="1" customWidth="1"/>
    <col min="6415" max="6415" width="19.6640625" style="46" bestFit="1" customWidth="1"/>
    <col min="6416" max="6416" width="14" style="46" bestFit="1" customWidth="1"/>
    <col min="6417" max="6432" width="15.33203125" style="46"/>
    <col min="6433" max="6433" width="16.6640625" style="46" bestFit="1" customWidth="1"/>
    <col min="6434" max="6435" width="11.6640625" style="46" bestFit="1" customWidth="1"/>
    <col min="6436" max="6436" width="12.33203125" style="46" bestFit="1" customWidth="1"/>
    <col min="6437" max="6437" width="12.109375" style="46" bestFit="1" customWidth="1"/>
    <col min="6438" max="6438" width="13.33203125" style="46" bestFit="1" customWidth="1"/>
    <col min="6439" max="6656" width="15.33203125" style="46"/>
    <col min="6657" max="6657" width="9.5546875" style="46" bestFit="1" customWidth="1"/>
    <col min="6658" max="6658" width="20.33203125" style="46" bestFit="1" customWidth="1"/>
    <col min="6659" max="6659" width="10.6640625" style="46" bestFit="1" customWidth="1"/>
    <col min="6660" max="6660" width="19.33203125" style="46" bestFit="1" customWidth="1"/>
    <col min="6661" max="6661" width="15.33203125" style="46"/>
    <col min="6662" max="6662" width="10.33203125" style="46" bestFit="1" customWidth="1"/>
    <col min="6663" max="6663" width="12.33203125" style="46" bestFit="1" customWidth="1"/>
    <col min="6664" max="6664" width="12.88671875" style="46" bestFit="1" customWidth="1"/>
    <col min="6665" max="6665" width="13.44140625" style="46" bestFit="1" customWidth="1"/>
    <col min="6666" max="6666" width="15.33203125" style="46"/>
    <col min="6667" max="6667" width="26.33203125" style="46" customWidth="1"/>
    <col min="6668" max="6668" width="13.6640625" style="46" bestFit="1" customWidth="1"/>
    <col min="6669" max="6669" width="13.44140625" style="46" bestFit="1" customWidth="1"/>
    <col min="6670" max="6670" width="10.109375" style="46" bestFit="1" customWidth="1"/>
    <col min="6671" max="6671" width="19.6640625" style="46" bestFit="1" customWidth="1"/>
    <col min="6672" max="6672" width="14" style="46" bestFit="1" customWidth="1"/>
    <col min="6673" max="6688" width="15.33203125" style="46"/>
    <col min="6689" max="6689" width="16.6640625" style="46" bestFit="1" customWidth="1"/>
    <col min="6690" max="6691" width="11.6640625" style="46" bestFit="1" customWidth="1"/>
    <col min="6692" max="6692" width="12.33203125" style="46" bestFit="1" customWidth="1"/>
    <col min="6693" max="6693" width="12.109375" style="46" bestFit="1" customWidth="1"/>
    <col min="6694" max="6694" width="13.33203125" style="46" bestFit="1" customWidth="1"/>
    <col min="6695" max="6912" width="15.33203125" style="46"/>
    <col min="6913" max="6913" width="9.5546875" style="46" bestFit="1" customWidth="1"/>
    <col min="6914" max="6914" width="20.33203125" style="46" bestFit="1" customWidth="1"/>
    <col min="6915" max="6915" width="10.6640625" style="46" bestFit="1" customWidth="1"/>
    <col min="6916" max="6916" width="19.33203125" style="46" bestFit="1" customWidth="1"/>
    <col min="6917" max="6917" width="15.33203125" style="46"/>
    <col min="6918" max="6918" width="10.33203125" style="46" bestFit="1" customWidth="1"/>
    <col min="6919" max="6919" width="12.33203125" style="46" bestFit="1" customWidth="1"/>
    <col min="6920" max="6920" width="12.88671875" style="46" bestFit="1" customWidth="1"/>
    <col min="6921" max="6921" width="13.44140625" style="46" bestFit="1" customWidth="1"/>
    <col min="6922" max="6922" width="15.33203125" style="46"/>
    <col min="6923" max="6923" width="26.33203125" style="46" customWidth="1"/>
    <col min="6924" max="6924" width="13.6640625" style="46" bestFit="1" customWidth="1"/>
    <col min="6925" max="6925" width="13.44140625" style="46" bestFit="1" customWidth="1"/>
    <col min="6926" max="6926" width="10.109375" style="46" bestFit="1" customWidth="1"/>
    <col min="6927" max="6927" width="19.6640625" style="46" bestFit="1" customWidth="1"/>
    <col min="6928" max="6928" width="14" style="46" bestFit="1" customWidth="1"/>
    <col min="6929" max="6944" width="15.33203125" style="46"/>
    <col min="6945" max="6945" width="16.6640625" style="46" bestFit="1" customWidth="1"/>
    <col min="6946" max="6947" width="11.6640625" style="46" bestFit="1" customWidth="1"/>
    <col min="6948" max="6948" width="12.33203125" style="46" bestFit="1" customWidth="1"/>
    <col min="6949" max="6949" width="12.109375" style="46" bestFit="1" customWidth="1"/>
    <col min="6950" max="6950" width="13.33203125" style="46" bestFit="1" customWidth="1"/>
    <col min="6951" max="7168" width="15.33203125" style="46"/>
    <col min="7169" max="7169" width="9.5546875" style="46" bestFit="1" customWidth="1"/>
    <col min="7170" max="7170" width="20.33203125" style="46" bestFit="1" customWidth="1"/>
    <col min="7171" max="7171" width="10.6640625" style="46" bestFit="1" customWidth="1"/>
    <col min="7172" max="7172" width="19.33203125" style="46" bestFit="1" customWidth="1"/>
    <col min="7173" max="7173" width="15.33203125" style="46"/>
    <col min="7174" max="7174" width="10.33203125" style="46" bestFit="1" customWidth="1"/>
    <col min="7175" max="7175" width="12.33203125" style="46" bestFit="1" customWidth="1"/>
    <col min="7176" max="7176" width="12.88671875" style="46" bestFit="1" customWidth="1"/>
    <col min="7177" max="7177" width="13.44140625" style="46" bestFit="1" customWidth="1"/>
    <col min="7178" max="7178" width="15.33203125" style="46"/>
    <col min="7179" max="7179" width="26.33203125" style="46" customWidth="1"/>
    <col min="7180" max="7180" width="13.6640625" style="46" bestFit="1" customWidth="1"/>
    <col min="7181" max="7181" width="13.44140625" style="46" bestFit="1" customWidth="1"/>
    <col min="7182" max="7182" width="10.109375" style="46" bestFit="1" customWidth="1"/>
    <col min="7183" max="7183" width="19.6640625" style="46" bestFit="1" customWidth="1"/>
    <col min="7184" max="7184" width="14" style="46" bestFit="1" customWidth="1"/>
    <col min="7185" max="7200" width="15.33203125" style="46"/>
    <col min="7201" max="7201" width="16.6640625" style="46" bestFit="1" customWidth="1"/>
    <col min="7202" max="7203" width="11.6640625" style="46" bestFit="1" customWidth="1"/>
    <col min="7204" max="7204" width="12.33203125" style="46" bestFit="1" customWidth="1"/>
    <col min="7205" max="7205" width="12.109375" style="46" bestFit="1" customWidth="1"/>
    <col min="7206" max="7206" width="13.33203125" style="46" bestFit="1" customWidth="1"/>
    <col min="7207" max="7424" width="15.33203125" style="46"/>
    <col min="7425" max="7425" width="9.5546875" style="46" bestFit="1" customWidth="1"/>
    <col min="7426" max="7426" width="20.33203125" style="46" bestFit="1" customWidth="1"/>
    <col min="7427" max="7427" width="10.6640625" style="46" bestFit="1" customWidth="1"/>
    <col min="7428" max="7428" width="19.33203125" style="46" bestFit="1" customWidth="1"/>
    <col min="7429" max="7429" width="15.33203125" style="46"/>
    <col min="7430" max="7430" width="10.33203125" style="46" bestFit="1" customWidth="1"/>
    <col min="7431" max="7431" width="12.33203125" style="46" bestFit="1" customWidth="1"/>
    <col min="7432" max="7432" width="12.88671875" style="46" bestFit="1" customWidth="1"/>
    <col min="7433" max="7433" width="13.44140625" style="46" bestFit="1" customWidth="1"/>
    <col min="7434" max="7434" width="15.33203125" style="46"/>
    <col min="7435" max="7435" width="26.33203125" style="46" customWidth="1"/>
    <col min="7436" max="7436" width="13.6640625" style="46" bestFit="1" customWidth="1"/>
    <col min="7437" max="7437" width="13.44140625" style="46" bestFit="1" customWidth="1"/>
    <col min="7438" max="7438" width="10.109375" style="46" bestFit="1" customWidth="1"/>
    <col min="7439" max="7439" width="19.6640625" style="46" bestFit="1" customWidth="1"/>
    <col min="7440" max="7440" width="14" style="46" bestFit="1" customWidth="1"/>
    <col min="7441" max="7456" width="15.33203125" style="46"/>
    <col min="7457" max="7457" width="16.6640625" style="46" bestFit="1" customWidth="1"/>
    <col min="7458" max="7459" width="11.6640625" style="46" bestFit="1" customWidth="1"/>
    <col min="7460" max="7460" width="12.33203125" style="46" bestFit="1" customWidth="1"/>
    <col min="7461" max="7461" width="12.109375" style="46" bestFit="1" customWidth="1"/>
    <col min="7462" max="7462" width="13.33203125" style="46" bestFit="1" customWidth="1"/>
    <col min="7463" max="7680" width="15.33203125" style="46"/>
    <col min="7681" max="7681" width="9.5546875" style="46" bestFit="1" customWidth="1"/>
    <col min="7682" max="7682" width="20.33203125" style="46" bestFit="1" customWidth="1"/>
    <col min="7683" max="7683" width="10.6640625" style="46" bestFit="1" customWidth="1"/>
    <col min="7684" max="7684" width="19.33203125" style="46" bestFit="1" customWidth="1"/>
    <col min="7685" max="7685" width="15.33203125" style="46"/>
    <col min="7686" max="7686" width="10.33203125" style="46" bestFit="1" customWidth="1"/>
    <col min="7687" max="7687" width="12.33203125" style="46" bestFit="1" customWidth="1"/>
    <col min="7688" max="7688" width="12.88671875" style="46" bestFit="1" customWidth="1"/>
    <col min="7689" max="7689" width="13.44140625" style="46" bestFit="1" customWidth="1"/>
    <col min="7690" max="7690" width="15.33203125" style="46"/>
    <col min="7691" max="7691" width="26.33203125" style="46" customWidth="1"/>
    <col min="7692" max="7692" width="13.6640625" style="46" bestFit="1" customWidth="1"/>
    <col min="7693" max="7693" width="13.44140625" style="46" bestFit="1" customWidth="1"/>
    <col min="7694" max="7694" width="10.109375" style="46" bestFit="1" customWidth="1"/>
    <col min="7695" max="7695" width="19.6640625" style="46" bestFit="1" customWidth="1"/>
    <col min="7696" max="7696" width="14" style="46" bestFit="1" customWidth="1"/>
    <col min="7697" max="7712" width="15.33203125" style="46"/>
    <col min="7713" max="7713" width="16.6640625" style="46" bestFit="1" customWidth="1"/>
    <col min="7714" max="7715" width="11.6640625" style="46" bestFit="1" customWidth="1"/>
    <col min="7716" max="7716" width="12.33203125" style="46" bestFit="1" customWidth="1"/>
    <col min="7717" max="7717" width="12.109375" style="46" bestFit="1" customWidth="1"/>
    <col min="7718" max="7718" width="13.33203125" style="46" bestFit="1" customWidth="1"/>
    <col min="7719" max="7936" width="15.33203125" style="46"/>
    <col min="7937" max="7937" width="9.5546875" style="46" bestFit="1" customWidth="1"/>
    <col min="7938" max="7938" width="20.33203125" style="46" bestFit="1" customWidth="1"/>
    <col min="7939" max="7939" width="10.6640625" style="46" bestFit="1" customWidth="1"/>
    <col min="7940" max="7940" width="19.33203125" style="46" bestFit="1" customWidth="1"/>
    <col min="7941" max="7941" width="15.33203125" style="46"/>
    <col min="7942" max="7942" width="10.33203125" style="46" bestFit="1" customWidth="1"/>
    <col min="7943" max="7943" width="12.33203125" style="46" bestFit="1" customWidth="1"/>
    <col min="7944" max="7944" width="12.88671875" style="46" bestFit="1" customWidth="1"/>
    <col min="7945" max="7945" width="13.44140625" style="46" bestFit="1" customWidth="1"/>
    <col min="7946" max="7946" width="15.33203125" style="46"/>
    <col min="7947" max="7947" width="26.33203125" style="46" customWidth="1"/>
    <col min="7948" max="7948" width="13.6640625" style="46" bestFit="1" customWidth="1"/>
    <col min="7949" max="7949" width="13.44140625" style="46" bestFit="1" customWidth="1"/>
    <col min="7950" max="7950" width="10.109375" style="46" bestFit="1" customWidth="1"/>
    <col min="7951" max="7951" width="19.6640625" style="46" bestFit="1" customWidth="1"/>
    <col min="7952" max="7952" width="14" style="46" bestFit="1" customWidth="1"/>
    <col min="7953" max="7968" width="15.33203125" style="46"/>
    <col min="7969" max="7969" width="16.6640625" style="46" bestFit="1" customWidth="1"/>
    <col min="7970" max="7971" width="11.6640625" style="46" bestFit="1" customWidth="1"/>
    <col min="7972" max="7972" width="12.33203125" style="46" bestFit="1" customWidth="1"/>
    <col min="7973" max="7973" width="12.109375" style="46" bestFit="1" customWidth="1"/>
    <col min="7974" max="7974" width="13.33203125" style="46" bestFit="1" customWidth="1"/>
    <col min="7975" max="8192" width="15.33203125" style="46"/>
    <col min="8193" max="8193" width="9.5546875" style="46" bestFit="1" customWidth="1"/>
    <col min="8194" max="8194" width="20.33203125" style="46" bestFit="1" customWidth="1"/>
    <col min="8195" max="8195" width="10.6640625" style="46" bestFit="1" customWidth="1"/>
    <col min="8196" max="8196" width="19.33203125" style="46" bestFit="1" customWidth="1"/>
    <col min="8197" max="8197" width="15.33203125" style="46"/>
    <col min="8198" max="8198" width="10.33203125" style="46" bestFit="1" customWidth="1"/>
    <col min="8199" max="8199" width="12.33203125" style="46" bestFit="1" customWidth="1"/>
    <col min="8200" max="8200" width="12.88671875" style="46" bestFit="1" customWidth="1"/>
    <col min="8201" max="8201" width="13.44140625" style="46" bestFit="1" customWidth="1"/>
    <col min="8202" max="8202" width="15.33203125" style="46"/>
    <col min="8203" max="8203" width="26.33203125" style="46" customWidth="1"/>
    <col min="8204" max="8204" width="13.6640625" style="46" bestFit="1" customWidth="1"/>
    <col min="8205" max="8205" width="13.44140625" style="46" bestFit="1" customWidth="1"/>
    <col min="8206" max="8206" width="10.109375" style="46" bestFit="1" customWidth="1"/>
    <col min="8207" max="8207" width="19.6640625" style="46" bestFit="1" customWidth="1"/>
    <col min="8208" max="8208" width="14" style="46" bestFit="1" customWidth="1"/>
    <col min="8209" max="8224" width="15.33203125" style="46"/>
    <col min="8225" max="8225" width="16.6640625" style="46" bestFit="1" customWidth="1"/>
    <col min="8226" max="8227" width="11.6640625" style="46" bestFit="1" customWidth="1"/>
    <col min="8228" max="8228" width="12.33203125" style="46" bestFit="1" customWidth="1"/>
    <col min="8229" max="8229" width="12.109375" style="46" bestFit="1" customWidth="1"/>
    <col min="8230" max="8230" width="13.33203125" style="46" bestFit="1" customWidth="1"/>
    <col min="8231" max="8448" width="15.33203125" style="46"/>
    <col min="8449" max="8449" width="9.5546875" style="46" bestFit="1" customWidth="1"/>
    <col min="8450" max="8450" width="20.33203125" style="46" bestFit="1" customWidth="1"/>
    <col min="8451" max="8451" width="10.6640625" style="46" bestFit="1" customWidth="1"/>
    <col min="8452" max="8452" width="19.33203125" style="46" bestFit="1" customWidth="1"/>
    <col min="8453" max="8453" width="15.33203125" style="46"/>
    <col min="8454" max="8454" width="10.33203125" style="46" bestFit="1" customWidth="1"/>
    <col min="8455" max="8455" width="12.33203125" style="46" bestFit="1" customWidth="1"/>
    <col min="8456" max="8456" width="12.88671875" style="46" bestFit="1" customWidth="1"/>
    <col min="8457" max="8457" width="13.44140625" style="46" bestFit="1" customWidth="1"/>
    <col min="8458" max="8458" width="15.33203125" style="46"/>
    <col min="8459" max="8459" width="26.33203125" style="46" customWidth="1"/>
    <col min="8460" max="8460" width="13.6640625" style="46" bestFit="1" customWidth="1"/>
    <col min="8461" max="8461" width="13.44140625" style="46" bestFit="1" customWidth="1"/>
    <col min="8462" max="8462" width="10.109375" style="46" bestFit="1" customWidth="1"/>
    <col min="8463" max="8463" width="19.6640625" style="46" bestFit="1" customWidth="1"/>
    <col min="8464" max="8464" width="14" style="46" bestFit="1" customWidth="1"/>
    <col min="8465" max="8480" width="15.33203125" style="46"/>
    <col min="8481" max="8481" width="16.6640625" style="46" bestFit="1" customWidth="1"/>
    <col min="8482" max="8483" width="11.6640625" style="46" bestFit="1" customWidth="1"/>
    <col min="8484" max="8484" width="12.33203125" style="46" bestFit="1" customWidth="1"/>
    <col min="8485" max="8485" width="12.109375" style="46" bestFit="1" customWidth="1"/>
    <col min="8486" max="8486" width="13.33203125" style="46" bestFit="1" customWidth="1"/>
    <col min="8487" max="8704" width="15.33203125" style="46"/>
    <col min="8705" max="8705" width="9.5546875" style="46" bestFit="1" customWidth="1"/>
    <col min="8706" max="8706" width="20.33203125" style="46" bestFit="1" customWidth="1"/>
    <col min="8707" max="8707" width="10.6640625" style="46" bestFit="1" customWidth="1"/>
    <col min="8708" max="8708" width="19.33203125" style="46" bestFit="1" customWidth="1"/>
    <col min="8709" max="8709" width="15.33203125" style="46"/>
    <col min="8710" max="8710" width="10.33203125" style="46" bestFit="1" customWidth="1"/>
    <col min="8711" max="8711" width="12.33203125" style="46" bestFit="1" customWidth="1"/>
    <col min="8712" max="8712" width="12.88671875" style="46" bestFit="1" customWidth="1"/>
    <col min="8713" max="8713" width="13.44140625" style="46" bestFit="1" customWidth="1"/>
    <col min="8714" max="8714" width="15.33203125" style="46"/>
    <col min="8715" max="8715" width="26.33203125" style="46" customWidth="1"/>
    <col min="8716" max="8716" width="13.6640625" style="46" bestFit="1" customWidth="1"/>
    <col min="8717" max="8717" width="13.44140625" style="46" bestFit="1" customWidth="1"/>
    <col min="8718" max="8718" width="10.109375" style="46" bestFit="1" customWidth="1"/>
    <col min="8719" max="8719" width="19.6640625" style="46" bestFit="1" customWidth="1"/>
    <col min="8720" max="8720" width="14" style="46" bestFit="1" customWidth="1"/>
    <col min="8721" max="8736" width="15.33203125" style="46"/>
    <col min="8737" max="8737" width="16.6640625" style="46" bestFit="1" customWidth="1"/>
    <col min="8738" max="8739" width="11.6640625" style="46" bestFit="1" customWidth="1"/>
    <col min="8740" max="8740" width="12.33203125" style="46" bestFit="1" customWidth="1"/>
    <col min="8741" max="8741" width="12.109375" style="46" bestFit="1" customWidth="1"/>
    <col min="8742" max="8742" width="13.33203125" style="46" bestFit="1" customWidth="1"/>
    <col min="8743" max="8960" width="15.33203125" style="46"/>
    <col min="8961" max="8961" width="9.5546875" style="46" bestFit="1" customWidth="1"/>
    <col min="8962" max="8962" width="20.33203125" style="46" bestFit="1" customWidth="1"/>
    <col min="8963" max="8963" width="10.6640625" style="46" bestFit="1" customWidth="1"/>
    <col min="8964" max="8964" width="19.33203125" style="46" bestFit="1" customWidth="1"/>
    <col min="8965" max="8965" width="15.33203125" style="46"/>
    <col min="8966" max="8966" width="10.33203125" style="46" bestFit="1" customWidth="1"/>
    <col min="8967" max="8967" width="12.33203125" style="46" bestFit="1" customWidth="1"/>
    <col min="8968" max="8968" width="12.88671875" style="46" bestFit="1" customWidth="1"/>
    <col min="8969" max="8969" width="13.44140625" style="46" bestFit="1" customWidth="1"/>
    <col min="8970" max="8970" width="15.33203125" style="46"/>
    <col min="8971" max="8971" width="26.33203125" style="46" customWidth="1"/>
    <col min="8972" max="8972" width="13.6640625" style="46" bestFit="1" customWidth="1"/>
    <col min="8973" max="8973" width="13.44140625" style="46" bestFit="1" customWidth="1"/>
    <col min="8974" max="8974" width="10.109375" style="46" bestFit="1" customWidth="1"/>
    <col min="8975" max="8975" width="19.6640625" style="46" bestFit="1" customWidth="1"/>
    <col min="8976" max="8976" width="14" style="46" bestFit="1" customWidth="1"/>
    <col min="8977" max="8992" width="15.33203125" style="46"/>
    <col min="8993" max="8993" width="16.6640625" style="46" bestFit="1" customWidth="1"/>
    <col min="8994" max="8995" width="11.6640625" style="46" bestFit="1" customWidth="1"/>
    <col min="8996" max="8996" width="12.33203125" style="46" bestFit="1" customWidth="1"/>
    <col min="8997" max="8997" width="12.109375" style="46" bestFit="1" customWidth="1"/>
    <col min="8998" max="8998" width="13.33203125" style="46" bestFit="1" customWidth="1"/>
    <col min="8999" max="9216" width="15.33203125" style="46"/>
    <col min="9217" max="9217" width="9.5546875" style="46" bestFit="1" customWidth="1"/>
    <col min="9218" max="9218" width="20.33203125" style="46" bestFit="1" customWidth="1"/>
    <col min="9219" max="9219" width="10.6640625" style="46" bestFit="1" customWidth="1"/>
    <col min="9220" max="9220" width="19.33203125" style="46" bestFit="1" customWidth="1"/>
    <col min="9221" max="9221" width="15.33203125" style="46"/>
    <col min="9222" max="9222" width="10.33203125" style="46" bestFit="1" customWidth="1"/>
    <col min="9223" max="9223" width="12.33203125" style="46" bestFit="1" customWidth="1"/>
    <col min="9224" max="9224" width="12.88671875" style="46" bestFit="1" customWidth="1"/>
    <col min="9225" max="9225" width="13.44140625" style="46" bestFit="1" customWidth="1"/>
    <col min="9226" max="9226" width="15.33203125" style="46"/>
    <col min="9227" max="9227" width="26.33203125" style="46" customWidth="1"/>
    <col min="9228" max="9228" width="13.6640625" style="46" bestFit="1" customWidth="1"/>
    <col min="9229" max="9229" width="13.44140625" style="46" bestFit="1" customWidth="1"/>
    <col min="9230" max="9230" width="10.109375" style="46" bestFit="1" customWidth="1"/>
    <col min="9231" max="9231" width="19.6640625" style="46" bestFit="1" customWidth="1"/>
    <col min="9232" max="9232" width="14" style="46" bestFit="1" customWidth="1"/>
    <col min="9233" max="9248" width="15.33203125" style="46"/>
    <col min="9249" max="9249" width="16.6640625" style="46" bestFit="1" customWidth="1"/>
    <col min="9250" max="9251" width="11.6640625" style="46" bestFit="1" customWidth="1"/>
    <col min="9252" max="9252" width="12.33203125" style="46" bestFit="1" customWidth="1"/>
    <col min="9253" max="9253" width="12.109375" style="46" bestFit="1" customWidth="1"/>
    <col min="9254" max="9254" width="13.33203125" style="46" bestFit="1" customWidth="1"/>
    <col min="9255" max="9472" width="15.33203125" style="46"/>
    <col min="9473" max="9473" width="9.5546875" style="46" bestFit="1" customWidth="1"/>
    <col min="9474" max="9474" width="20.33203125" style="46" bestFit="1" customWidth="1"/>
    <col min="9475" max="9475" width="10.6640625" style="46" bestFit="1" customWidth="1"/>
    <col min="9476" max="9476" width="19.33203125" style="46" bestFit="1" customWidth="1"/>
    <col min="9477" max="9477" width="15.33203125" style="46"/>
    <col min="9478" max="9478" width="10.33203125" style="46" bestFit="1" customWidth="1"/>
    <col min="9479" max="9479" width="12.33203125" style="46" bestFit="1" customWidth="1"/>
    <col min="9480" max="9480" width="12.88671875" style="46" bestFit="1" customWidth="1"/>
    <col min="9481" max="9481" width="13.44140625" style="46" bestFit="1" customWidth="1"/>
    <col min="9482" max="9482" width="15.33203125" style="46"/>
    <col min="9483" max="9483" width="26.33203125" style="46" customWidth="1"/>
    <col min="9484" max="9484" width="13.6640625" style="46" bestFit="1" customWidth="1"/>
    <col min="9485" max="9485" width="13.44140625" style="46" bestFit="1" customWidth="1"/>
    <col min="9486" max="9486" width="10.109375" style="46" bestFit="1" customWidth="1"/>
    <col min="9487" max="9487" width="19.6640625" style="46" bestFit="1" customWidth="1"/>
    <col min="9488" max="9488" width="14" style="46" bestFit="1" customWidth="1"/>
    <col min="9489" max="9504" width="15.33203125" style="46"/>
    <col min="9505" max="9505" width="16.6640625" style="46" bestFit="1" customWidth="1"/>
    <col min="9506" max="9507" width="11.6640625" style="46" bestFit="1" customWidth="1"/>
    <col min="9508" max="9508" width="12.33203125" style="46" bestFit="1" customWidth="1"/>
    <col min="9509" max="9509" width="12.109375" style="46" bestFit="1" customWidth="1"/>
    <col min="9510" max="9510" width="13.33203125" style="46" bestFit="1" customWidth="1"/>
    <col min="9511" max="9728" width="15.33203125" style="46"/>
    <col min="9729" max="9729" width="9.5546875" style="46" bestFit="1" customWidth="1"/>
    <col min="9730" max="9730" width="20.33203125" style="46" bestFit="1" customWidth="1"/>
    <col min="9731" max="9731" width="10.6640625" style="46" bestFit="1" customWidth="1"/>
    <col min="9732" max="9732" width="19.33203125" style="46" bestFit="1" customWidth="1"/>
    <col min="9733" max="9733" width="15.33203125" style="46"/>
    <col min="9734" max="9734" width="10.33203125" style="46" bestFit="1" customWidth="1"/>
    <col min="9735" max="9735" width="12.33203125" style="46" bestFit="1" customWidth="1"/>
    <col min="9736" max="9736" width="12.88671875" style="46" bestFit="1" customWidth="1"/>
    <col min="9737" max="9737" width="13.44140625" style="46" bestFit="1" customWidth="1"/>
    <col min="9738" max="9738" width="15.33203125" style="46"/>
    <col min="9739" max="9739" width="26.33203125" style="46" customWidth="1"/>
    <col min="9740" max="9740" width="13.6640625" style="46" bestFit="1" customWidth="1"/>
    <col min="9741" max="9741" width="13.44140625" style="46" bestFit="1" customWidth="1"/>
    <col min="9742" max="9742" width="10.109375" style="46" bestFit="1" customWidth="1"/>
    <col min="9743" max="9743" width="19.6640625" style="46" bestFit="1" customWidth="1"/>
    <col min="9744" max="9744" width="14" style="46" bestFit="1" customWidth="1"/>
    <col min="9745" max="9760" width="15.33203125" style="46"/>
    <col min="9761" max="9761" width="16.6640625" style="46" bestFit="1" customWidth="1"/>
    <col min="9762" max="9763" width="11.6640625" style="46" bestFit="1" customWidth="1"/>
    <col min="9764" max="9764" width="12.33203125" style="46" bestFit="1" customWidth="1"/>
    <col min="9765" max="9765" width="12.109375" style="46" bestFit="1" customWidth="1"/>
    <col min="9766" max="9766" width="13.33203125" style="46" bestFit="1" customWidth="1"/>
    <col min="9767" max="9984" width="15.33203125" style="46"/>
    <col min="9985" max="9985" width="9.5546875" style="46" bestFit="1" customWidth="1"/>
    <col min="9986" max="9986" width="20.33203125" style="46" bestFit="1" customWidth="1"/>
    <col min="9987" max="9987" width="10.6640625" style="46" bestFit="1" customWidth="1"/>
    <col min="9988" max="9988" width="19.33203125" style="46" bestFit="1" customWidth="1"/>
    <col min="9989" max="9989" width="15.33203125" style="46"/>
    <col min="9990" max="9990" width="10.33203125" style="46" bestFit="1" customWidth="1"/>
    <col min="9991" max="9991" width="12.33203125" style="46" bestFit="1" customWidth="1"/>
    <col min="9992" max="9992" width="12.88671875" style="46" bestFit="1" customWidth="1"/>
    <col min="9993" max="9993" width="13.44140625" style="46" bestFit="1" customWidth="1"/>
    <col min="9994" max="9994" width="15.33203125" style="46"/>
    <col min="9995" max="9995" width="26.33203125" style="46" customWidth="1"/>
    <col min="9996" max="9996" width="13.6640625" style="46" bestFit="1" customWidth="1"/>
    <col min="9997" max="9997" width="13.44140625" style="46" bestFit="1" customWidth="1"/>
    <col min="9998" max="9998" width="10.109375" style="46" bestFit="1" customWidth="1"/>
    <col min="9999" max="9999" width="19.6640625" style="46" bestFit="1" customWidth="1"/>
    <col min="10000" max="10000" width="14" style="46" bestFit="1" customWidth="1"/>
    <col min="10001" max="10016" width="15.33203125" style="46"/>
    <col min="10017" max="10017" width="16.6640625" style="46" bestFit="1" customWidth="1"/>
    <col min="10018" max="10019" width="11.6640625" style="46" bestFit="1" customWidth="1"/>
    <col min="10020" max="10020" width="12.33203125" style="46" bestFit="1" customWidth="1"/>
    <col min="10021" max="10021" width="12.109375" style="46" bestFit="1" customWidth="1"/>
    <col min="10022" max="10022" width="13.33203125" style="46" bestFit="1" customWidth="1"/>
    <col min="10023" max="10240" width="15.33203125" style="46"/>
    <col min="10241" max="10241" width="9.5546875" style="46" bestFit="1" customWidth="1"/>
    <col min="10242" max="10242" width="20.33203125" style="46" bestFit="1" customWidth="1"/>
    <col min="10243" max="10243" width="10.6640625" style="46" bestFit="1" customWidth="1"/>
    <col min="10244" max="10244" width="19.33203125" style="46" bestFit="1" customWidth="1"/>
    <col min="10245" max="10245" width="15.33203125" style="46"/>
    <col min="10246" max="10246" width="10.33203125" style="46" bestFit="1" customWidth="1"/>
    <col min="10247" max="10247" width="12.33203125" style="46" bestFit="1" customWidth="1"/>
    <col min="10248" max="10248" width="12.88671875" style="46" bestFit="1" customWidth="1"/>
    <col min="10249" max="10249" width="13.44140625" style="46" bestFit="1" customWidth="1"/>
    <col min="10250" max="10250" width="15.33203125" style="46"/>
    <col min="10251" max="10251" width="26.33203125" style="46" customWidth="1"/>
    <col min="10252" max="10252" width="13.6640625" style="46" bestFit="1" customWidth="1"/>
    <col min="10253" max="10253" width="13.44140625" style="46" bestFit="1" customWidth="1"/>
    <col min="10254" max="10254" width="10.109375" style="46" bestFit="1" customWidth="1"/>
    <col min="10255" max="10255" width="19.6640625" style="46" bestFit="1" customWidth="1"/>
    <col min="10256" max="10256" width="14" style="46" bestFit="1" customWidth="1"/>
    <col min="10257" max="10272" width="15.33203125" style="46"/>
    <col min="10273" max="10273" width="16.6640625" style="46" bestFit="1" customWidth="1"/>
    <col min="10274" max="10275" width="11.6640625" style="46" bestFit="1" customWidth="1"/>
    <col min="10276" max="10276" width="12.33203125" style="46" bestFit="1" customWidth="1"/>
    <col min="10277" max="10277" width="12.109375" style="46" bestFit="1" customWidth="1"/>
    <col min="10278" max="10278" width="13.33203125" style="46" bestFit="1" customWidth="1"/>
    <col min="10279" max="10496" width="15.33203125" style="46"/>
    <col min="10497" max="10497" width="9.5546875" style="46" bestFit="1" customWidth="1"/>
    <col min="10498" max="10498" width="20.33203125" style="46" bestFit="1" customWidth="1"/>
    <col min="10499" max="10499" width="10.6640625" style="46" bestFit="1" customWidth="1"/>
    <col min="10500" max="10500" width="19.33203125" style="46" bestFit="1" customWidth="1"/>
    <col min="10501" max="10501" width="15.33203125" style="46"/>
    <col min="10502" max="10502" width="10.33203125" style="46" bestFit="1" customWidth="1"/>
    <col min="10503" max="10503" width="12.33203125" style="46" bestFit="1" customWidth="1"/>
    <col min="10504" max="10504" width="12.88671875" style="46" bestFit="1" customWidth="1"/>
    <col min="10505" max="10505" width="13.44140625" style="46" bestFit="1" customWidth="1"/>
    <col min="10506" max="10506" width="15.33203125" style="46"/>
    <col min="10507" max="10507" width="26.33203125" style="46" customWidth="1"/>
    <col min="10508" max="10508" width="13.6640625" style="46" bestFit="1" customWidth="1"/>
    <col min="10509" max="10509" width="13.44140625" style="46" bestFit="1" customWidth="1"/>
    <col min="10510" max="10510" width="10.109375" style="46" bestFit="1" customWidth="1"/>
    <col min="10511" max="10511" width="19.6640625" style="46" bestFit="1" customWidth="1"/>
    <col min="10512" max="10512" width="14" style="46" bestFit="1" customWidth="1"/>
    <col min="10513" max="10528" width="15.33203125" style="46"/>
    <col min="10529" max="10529" width="16.6640625" style="46" bestFit="1" customWidth="1"/>
    <col min="10530" max="10531" width="11.6640625" style="46" bestFit="1" customWidth="1"/>
    <col min="10532" max="10532" width="12.33203125" style="46" bestFit="1" customWidth="1"/>
    <col min="10533" max="10533" width="12.109375" style="46" bestFit="1" customWidth="1"/>
    <col min="10534" max="10534" width="13.33203125" style="46" bestFit="1" customWidth="1"/>
    <col min="10535" max="10752" width="15.33203125" style="46"/>
    <col min="10753" max="10753" width="9.5546875" style="46" bestFit="1" customWidth="1"/>
    <col min="10754" max="10754" width="20.33203125" style="46" bestFit="1" customWidth="1"/>
    <col min="10755" max="10755" width="10.6640625" style="46" bestFit="1" customWidth="1"/>
    <col min="10756" max="10756" width="19.33203125" style="46" bestFit="1" customWidth="1"/>
    <col min="10757" max="10757" width="15.33203125" style="46"/>
    <col min="10758" max="10758" width="10.33203125" style="46" bestFit="1" customWidth="1"/>
    <col min="10759" max="10759" width="12.33203125" style="46" bestFit="1" customWidth="1"/>
    <col min="10760" max="10760" width="12.88671875" style="46" bestFit="1" customWidth="1"/>
    <col min="10761" max="10761" width="13.44140625" style="46" bestFit="1" customWidth="1"/>
    <col min="10762" max="10762" width="15.33203125" style="46"/>
    <col min="10763" max="10763" width="26.33203125" style="46" customWidth="1"/>
    <col min="10764" max="10764" width="13.6640625" style="46" bestFit="1" customWidth="1"/>
    <col min="10765" max="10765" width="13.44140625" style="46" bestFit="1" customWidth="1"/>
    <col min="10766" max="10766" width="10.109375" style="46" bestFit="1" customWidth="1"/>
    <col min="10767" max="10767" width="19.6640625" style="46" bestFit="1" customWidth="1"/>
    <col min="10768" max="10768" width="14" style="46" bestFit="1" customWidth="1"/>
    <col min="10769" max="10784" width="15.33203125" style="46"/>
    <col min="10785" max="10785" width="16.6640625" style="46" bestFit="1" customWidth="1"/>
    <col min="10786" max="10787" width="11.6640625" style="46" bestFit="1" customWidth="1"/>
    <col min="10788" max="10788" width="12.33203125" style="46" bestFit="1" customWidth="1"/>
    <col min="10789" max="10789" width="12.109375" style="46" bestFit="1" customWidth="1"/>
    <col min="10790" max="10790" width="13.33203125" style="46" bestFit="1" customWidth="1"/>
    <col min="10791" max="11008" width="15.33203125" style="46"/>
    <col min="11009" max="11009" width="9.5546875" style="46" bestFit="1" customWidth="1"/>
    <col min="11010" max="11010" width="20.33203125" style="46" bestFit="1" customWidth="1"/>
    <col min="11011" max="11011" width="10.6640625" style="46" bestFit="1" customWidth="1"/>
    <col min="11012" max="11012" width="19.33203125" style="46" bestFit="1" customWidth="1"/>
    <col min="11013" max="11013" width="15.33203125" style="46"/>
    <col min="11014" max="11014" width="10.33203125" style="46" bestFit="1" customWidth="1"/>
    <col min="11015" max="11015" width="12.33203125" style="46" bestFit="1" customWidth="1"/>
    <col min="11016" max="11016" width="12.88671875" style="46" bestFit="1" customWidth="1"/>
    <col min="11017" max="11017" width="13.44140625" style="46" bestFit="1" customWidth="1"/>
    <col min="11018" max="11018" width="15.33203125" style="46"/>
    <col min="11019" max="11019" width="26.33203125" style="46" customWidth="1"/>
    <col min="11020" max="11020" width="13.6640625" style="46" bestFit="1" customWidth="1"/>
    <col min="11021" max="11021" width="13.44140625" style="46" bestFit="1" customWidth="1"/>
    <col min="11022" max="11022" width="10.109375" style="46" bestFit="1" customWidth="1"/>
    <col min="11023" max="11023" width="19.6640625" style="46" bestFit="1" customWidth="1"/>
    <col min="11024" max="11024" width="14" style="46" bestFit="1" customWidth="1"/>
    <col min="11025" max="11040" width="15.33203125" style="46"/>
    <col min="11041" max="11041" width="16.6640625" style="46" bestFit="1" customWidth="1"/>
    <col min="11042" max="11043" width="11.6640625" style="46" bestFit="1" customWidth="1"/>
    <col min="11044" max="11044" width="12.33203125" style="46" bestFit="1" customWidth="1"/>
    <col min="11045" max="11045" width="12.109375" style="46" bestFit="1" customWidth="1"/>
    <col min="11046" max="11046" width="13.33203125" style="46" bestFit="1" customWidth="1"/>
    <col min="11047" max="11264" width="15.33203125" style="46"/>
    <col min="11265" max="11265" width="9.5546875" style="46" bestFit="1" customWidth="1"/>
    <col min="11266" max="11266" width="20.33203125" style="46" bestFit="1" customWidth="1"/>
    <col min="11267" max="11267" width="10.6640625" style="46" bestFit="1" customWidth="1"/>
    <col min="11268" max="11268" width="19.33203125" style="46" bestFit="1" customWidth="1"/>
    <col min="11269" max="11269" width="15.33203125" style="46"/>
    <col min="11270" max="11270" width="10.33203125" style="46" bestFit="1" customWidth="1"/>
    <col min="11271" max="11271" width="12.33203125" style="46" bestFit="1" customWidth="1"/>
    <col min="11272" max="11272" width="12.88671875" style="46" bestFit="1" customWidth="1"/>
    <col min="11273" max="11273" width="13.44140625" style="46" bestFit="1" customWidth="1"/>
    <col min="11274" max="11274" width="15.33203125" style="46"/>
    <col min="11275" max="11275" width="26.33203125" style="46" customWidth="1"/>
    <col min="11276" max="11276" width="13.6640625" style="46" bestFit="1" customWidth="1"/>
    <col min="11277" max="11277" width="13.44140625" style="46" bestFit="1" customWidth="1"/>
    <col min="11278" max="11278" width="10.109375" style="46" bestFit="1" customWidth="1"/>
    <col min="11279" max="11279" width="19.6640625" style="46" bestFit="1" customWidth="1"/>
    <col min="11280" max="11280" width="14" style="46" bestFit="1" customWidth="1"/>
    <col min="11281" max="11296" width="15.33203125" style="46"/>
    <col min="11297" max="11297" width="16.6640625" style="46" bestFit="1" customWidth="1"/>
    <col min="11298" max="11299" width="11.6640625" style="46" bestFit="1" customWidth="1"/>
    <col min="11300" max="11300" width="12.33203125" style="46" bestFit="1" customWidth="1"/>
    <col min="11301" max="11301" width="12.109375" style="46" bestFit="1" customWidth="1"/>
    <col min="11302" max="11302" width="13.33203125" style="46" bestFit="1" customWidth="1"/>
    <col min="11303" max="11520" width="15.33203125" style="46"/>
    <col min="11521" max="11521" width="9.5546875" style="46" bestFit="1" customWidth="1"/>
    <col min="11522" max="11522" width="20.33203125" style="46" bestFit="1" customWidth="1"/>
    <col min="11523" max="11523" width="10.6640625" style="46" bestFit="1" customWidth="1"/>
    <col min="11524" max="11524" width="19.33203125" style="46" bestFit="1" customWidth="1"/>
    <col min="11525" max="11525" width="15.33203125" style="46"/>
    <col min="11526" max="11526" width="10.33203125" style="46" bestFit="1" customWidth="1"/>
    <col min="11527" max="11527" width="12.33203125" style="46" bestFit="1" customWidth="1"/>
    <col min="11528" max="11528" width="12.88671875" style="46" bestFit="1" customWidth="1"/>
    <col min="11529" max="11529" width="13.44140625" style="46" bestFit="1" customWidth="1"/>
    <col min="11530" max="11530" width="15.33203125" style="46"/>
    <col min="11531" max="11531" width="26.33203125" style="46" customWidth="1"/>
    <col min="11532" max="11532" width="13.6640625" style="46" bestFit="1" customWidth="1"/>
    <col min="11533" max="11533" width="13.44140625" style="46" bestFit="1" customWidth="1"/>
    <col min="11534" max="11534" width="10.109375" style="46" bestFit="1" customWidth="1"/>
    <col min="11535" max="11535" width="19.6640625" style="46" bestFit="1" customWidth="1"/>
    <col min="11536" max="11536" width="14" style="46" bestFit="1" customWidth="1"/>
    <col min="11537" max="11552" width="15.33203125" style="46"/>
    <col min="11553" max="11553" width="16.6640625" style="46" bestFit="1" customWidth="1"/>
    <col min="11554" max="11555" width="11.6640625" style="46" bestFit="1" customWidth="1"/>
    <col min="11556" max="11556" width="12.33203125" style="46" bestFit="1" customWidth="1"/>
    <col min="11557" max="11557" width="12.109375" style="46" bestFit="1" customWidth="1"/>
    <col min="11558" max="11558" width="13.33203125" style="46" bestFit="1" customWidth="1"/>
    <col min="11559" max="11776" width="15.33203125" style="46"/>
    <col min="11777" max="11777" width="9.5546875" style="46" bestFit="1" customWidth="1"/>
    <col min="11778" max="11778" width="20.33203125" style="46" bestFit="1" customWidth="1"/>
    <col min="11779" max="11779" width="10.6640625" style="46" bestFit="1" customWidth="1"/>
    <col min="11780" max="11780" width="19.33203125" style="46" bestFit="1" customWidth="1"/>
    <col min="11781" max="11781" width="15.33203125" style="46"/>
    <col min="11782" max="11782" width="10.33203125" style="46" bestFit="1" customWidth="1"/>
    <col min="11783" max="11783" width="12.33203125" style="46" bestFit="1" customWidth="1"/>
    <col min="11784" max="11784" width="12.88671875" style="46" bestFit="1" customWidth="1"/>
    <col min="11785" max="11785" width="13.44140625" style="46" bestFit="1" customWidth="1"/>
    <col min="11786" max="11786" width="15.33203125" style="46"/>
    <col min="11787" max="11787" width="26.33203125" style="46" customWidth="1"/>
    <col min="11788" max="11788" width="13.6640625" style="46" bestFit="1" customWidth="1"/>
    <col min="11789" max="11789" width="13.44140625" style="46" bestFit="1" customWidth="1"/>
    <col min="11790" max="11790" width="10.109375" style="46" bestFit="1" customWidth="1"/>
    <col min="11791" max="11791" width="19.6640625" style="46" bestFit="1" customWidth="1"/>
    <col min="11792" max="11792" width="14" style="46" bestFit="1" customWidth="1"/>
    <col min="11793" max="11808" width="15.33203125" style="46"/>
    <col min="11809" max="11809" width="16.6640625" style="46" bestFit="1" customWidth="1"/>
    <col min="11810" max="11811" width="11.6640625" style="46" bestFit="1" customWidth="1"/>
    <col min="11812" max="11812" width="12.33203125" style="46" bestFit="1" customWidth="1"/>
    <col min="11813" max="11813" width="12.109375" style="46" bestFit="1" customWidth="1"/>
    <col min="11814" max="11814" width="13.33203125" style="46" bestFit="1" customWidth="1"/>
    <col min="11815" max="12032" width="15.33203125" style="46"/>
    <col min="12033" max="12033" width="9.5546875" style="46" bestFit="1" customWidth="1"/>
    <col min="12034" max="12034" width="20.33203125" style="46" bestFit="1" customWidth="1"/>
    <col min="12035" max="12035" width="10.6640625" style="46" bestFit="1" customWidth="1"/>
    <col min="12036" max="12036" width="19.33203125" style="46" bestFit="1" customWidth="1"/>
    <col min="12037" max="12037" width="15.33203125" style="46"/>
    <col min="12038" max="12038" width="10.33203125" style="46" bestFit="1" customWidth="1"/>
    <col min="12039" max="12039" width="12.33203125" style="46" bestFit="1" customWidth="1"/>
    <col min="12040" max="12040" width="12.88671875" style="46" bestFit="1" customWidth="1"/>
    <col min="12041" max="12041" width="13.44140625" style="46" bestFit="1" customWidth="1"/>
    <col min="12042" max="12042" width="15.33203125" style="46"/>
    <col min="12043" max="12043" width="26.33203125" style="46" customWidth="1"/>
    <col min="12044" max="12044" width="13.6640625" style="46" bestFit="1" customWidth="1"/>
    <col min="12045" max="12045" width="13.44140625" style="46" bestFit="1" customWidth="1"/>
    <col min="12046" max="12046" width="10.109375" style="46" bestFit="1" customWidth="1"/>
    <col min="12047" max="12047" width="19.6640625" style="46" bestFit="1" customWidth="1"/>
    <col min="12048" max="12048" width="14" style="46" bestFit="1" customWidth="1"/>
    <col min="12049" max="12064" width="15.33203125" style="46"/>
    <col min="12065" max="12065" width="16.6640625" style="46" bestFit="1" customWidth="1"/>
    <col min="12066" max="12067" width="11.6640625" style="46" bestFit="1" customWidth="1"/>
    <col min="12068" max="12068" width="12.33203125" style="46" bestFit="1" customWidth="1"/>
    <col min="12069" max="12069" width="12.109375" style="46" bestFit="1" customWidth="1"/>
    <col min="12070" max="12070" width="13.33203125" style="46" bestFit="1" customWidth="1"/>
    <col min="12071" max="12288" width="15.33203125" style="46"/>
    <col min="12289" max="12289" width="9.5546875" style="46" bestFit="1" customWidth="1"/>
    <col min="12290" max="12290" width="20.33203125" style="46" bestFit="1" customWidth="1"/>
    <col min="12291" max="12291" width="10.6640625" style="46" bestFit="1" customWidth="1"/>
    <col min="12292" max="12292" width="19.33203125" style="46" bestFit="1" customWidth="1"/>
    <col min="12293" max="12293" width="15.33203125" style="46"/>
    <col min="12294" max="12294" width="10.33203125" style="46" bestFit="1" customWidth="1"/>
    <col min="12295" max="12295" width="12.33203125" style="46" bestFit="1" customWidth="1"/>
    <col min="12296" max="12296" width="12.88671875" style="46" bestFit="1" customWidth="1"/>
    <col min="12297" max="12297" width="13.44140625" style="46" bestFit="1" customWidth="1"/>
    <col min="12298" max="12298" width="15.33203125" style="46"/>
    <col min="12299" max="12299" width="26.33203125" style="46" customWidth="1"/>
    <col min="12300" max="12300" width="13.6640625" style="46" bestFit="1" customWidth="1"/>
    <col min="12301" max="12301" width="13.44140625" style="46" bestFit="1" customWidth="1"/>
    <col min="12302" max="12302" width="10.109375" style="46" bestFit="1" customWidth="1"/>
    <col min="12303" max="12303" width="19.6640625" style="46" bestFit="1" customWidth="1"/>
    <col min="12304" max="12304" width="14" style="46" bestFit="1" customWidth="1"/>
    <col min="12305" max="12320" width="15.33203125" style="46"/>
    <col min="12321" max="12321" width="16.6640625" style="46" bestFit="1" customWidth="1"/>
    <col min="12322" max="12323" width="11.6640625" style="46" bestFit="1" customWidth="1"/>
    <col min="12324" max="12324" width="12.33203125" style="46" bestFit="1" customWidth="1"/>
    <col min="12325" max="12325" width="12.109375" style="46" bestFit="1" customWidth="1"/>
    <col min="12326" max="12326" width="13.33203125" style="46" bestFit="1" customWidth="1"/>
    <col min="12327" max="12544" width="15.33203125" style="46"/>
    <col min="12545" max="12545" width="9.5546875" style="46" bestFit="1" customWidth="1"/>
    <col min="12546" max="12546" width="20.33203125" style="46" bestFit="1" customWidth="1"/>
    <col min="12547" max="12547" width="10.6640625" style="46" bestFit="1" customWidth="1"/>
    <col min="12548" max="12548" width="19.33203125" style="46" bestFit="1" customWidth="1"/>
    <col min="12549" max="12549" width="15.33203125" style="46"/>
    <col min="12550" max="12550" width="10.33203125" style="46" bestFit="1" customWidth="1"/>
    <col min="12551" max="12551" width="12.33203125" style="46" bestFit="1" customWidth="1"/>
    <col min="12552" max="12552" width="12.88671875" style="46" bestFit="1" customWidth="1"/>
    <col min="12553" max="12553" width="13.44140625" style="46" bestFit="1" customWidth="1"/>
    <col min="12554" max="12554" width="15.33203125" style="46"/>
    <col min="12555" max="12555" width="26.33203125" style="46" customWidth="1"/>
    <col min="12556" max="12556" width="13.6640625" style="46" bestFit="1" customWidth="1"/>
    <col min="12557" max="12557" width="13.44140625" style="46" bestFit="1" customWidth="1"/>
    <col min="12558" max="12558" width="10.109375" style="46" bestFit="1" customWidth="1"/>
    <col min="12559" max="12559" width="19.6640625" style="46" bestFit="1" customWidth="1"/>
    <col min="12560" max="12560" width="14" style="46" bestFit="1" customWidth="1"/>
    <col min="12561" max="12576" width="15.33203125" style="46"/>
    <col min="12577" max="12577" width="16.6640625" style="46" bestFit="1" customWidth="1"/>
    <col min="12578" max="12579" width="11.6640625" style="46" bestFit="1" customWidth="1"/>
    <col min="12580" max="12580" width="12.33203125" style="46" bestFit="1" customWidth="1"/>
    <col min="12581" max="12581" width="12.109375" style="46" bestFit="1" customWidth="1"/>
    <col min="12582" max="12582" width="13.33203125" style="46" bestFit="1" customWidth="1"/>
    <col min="12583" max="12800" width="15.33203125" style="46"/>
    <col min="12801" max="12801" width="9.5546875" style="46" bestFit="1" customWidth="1"/>
    <col min="12802" max="12802" width="20.33203125" style="46" bestFit="1" customWidth="1"/>
    <col min="12803" max="12803" width="10.6640625" style="46" bestFit="1" customWidth="1"/>
    <col min="12804" max="12804" width="19.33203125" style="46" bestFit="1" customWidth="1"/>
    <col min="12805" max="12805" width="15.33203125" style="46"/>
    <col min="12806" max="12806" width="10.33203125" style="46" bestFit="1" customWidth="1"/>
    <col min="12807" max="12807" width="12.33203125" style="46" bestFit="1" customWidth="1"/>
    <col min="12808" max="12808" width="12.88671875" style="46" bestFit="1" customWidth="1"/>
    <col min="12809" max="12809" width="13.44140625" style="46" bestFit="1" customWidth="1"/>
    <col min="12810" max="12810" width="15.33203125" style="46"/>
    <col min="12811" max="12811" width="26.33203125" style="46" customWidth="1"/>
    <col min="12812" max="12812" width="13.6640625" style="46" bestFit="1" customWidth="1"/>
    <col min="12813" max="12813" width="13.44140625" style="46" bestFit="1" customWidth="1"/>
    <col min="12814" max="12814" width="10.109375" style="46" bestFit="1" customWidth="1"/>
    <col min="12815" max="12815" width="19.6640625" style="46" bestFit="1" customWidth="1"/>
    <col min="12816" max="12816" width="14" style="46" bestFit="1" customWidth="1"/>
    <col min="12817" max="12832" width="15.33203125" style="46"/>
    <col min="12833" max="12833" width="16.6640625" style="46" bestFit="1" customWidth="1"/>
    <col min="12834" max="12835" width="11.6640625" style="46" bestFit="1" customWidth="1"/>
    <col min="12836" max="12836" width="12.33203125" style="46" bestFit="1" customWidth="1"/>
    <col min="12837" max="12837" width="12.109375" style="46" bestFit="1" customWidth="1"/>
    <col min="12838" max="12838" width="13.33203125" style="46" bestFit="1" customWidth="1"/>
    <col min="12839" max="13056" width="15.33203125" style="46"/>
    <col min="13057" max="13057" width="9.5546875" style="46" bestFit="1" customWidth="1"/>
    <col min="13058" max="13058" width="20.33203125" style="46" bestFit="1" customWidth="1"/>
    <col min="13059" max="13059" width="10.6640625" style="46" bestFit="1" customWidth="1"/>
    <col min="13060" max="13060" width="19.33203125" style="46" bestFit="1" customWidth="1"/>
    <col min="13061" max="13061" width="15.33203125" style="46"/>
    <col min="13062" max="13062" width="10.33203125" style="46" bestFit="1" customWidth="1"/>
    <col min="13063" max="13063" width="12.33203125" style="46" bestFit="1" customWidth="1"/>
    <col min="13064" max="13064" width="12.88671875" style="46" bestFit="1" customWidth="1"/>
    <col min="13065" max="13065" width="13.44140625" style="46" bestFit="1" customWidth="1"/>
    <col min="13066" max="13066" width="15.33203125" style="46"/>
    <col min="13067" max="13067" width="26.33203125" style="46" customWidth="1"/>
    <col min="13068" max="13068" width="13.6640625" style="46" bestFit="1" customWidth="1"/>
    <col min="13069" max="13069" width="13.44140625" style="46" bestFit="1" customWidth="1"/>
    <col min="13070" max="13070" width="10.109375" style="46" bestFit="1" customWidth="1"/>
    <col min="13071" max="13071" width="19.6640625" style="46" bestFit="1" customWidth="1"/>
    <col min="13072" max="13072" width="14" style="46" bestFit="1" customWidth="1"/>
    <col min="13073" max="13088" width="15.33203125" style="46"/>
    <col min="13089" max="13089" width="16.6640625" style="46" bestFit="1" customWidth="1"/>
    <col min="13090" max="13091" width="11.6640625" style="46" bestFit="1" customWidth="1"/>
    <col min="13092" max="13092" width="12.33203125" style="46" bestFit="1" customWidth="1"/>
    <col min="13093" max="13093" width="12.109375" style="46" bestFit="1" customWidth="1"/>
    <col min="13094" max="13094" width="13.33203125" style="46" bestFit="1" customWidth="1"/>
    <col min="13095" max="13312" width="15.33203125" style="46"/>
    <col min="13313" max="13313" width="9.5546875" style="46" bestFit="1" customWidth="1"/>
    <col min="13314" max="13314" width="20.33203125" style="46" bestFit="1" customWidth="1"/>
    <col min="13315" max="13315" width="10.6640625" style="46" bestFit="1" customWidth="1"/>
    <col min="13316" max="13316" width="19.33203125" style="46" bestFit="1" customWidth="1"/>
    <col min="13317" max="13317" width="15.33203125" style="46"/>
    <col min="13318" max="13318" width="10.33203125" style="46" bestFit="1" customWidth="1"/>
    <col min="13319" max="13319" width="12.33203125" style="46" bestFit="1" customWidth="1"/>
    <col min="13320" max="13320" width="12.88671875" style="46" bestFit="1" customWidth="1"/>
    <col min="13321" max="13321" width="13.44140625" style="46" bestFit="1" customWidth="1"/>
    <col min="13322" max="13322" width="15.33203125" style="46"/>
    <col min="13323" max="13323" width="26.33203125" style="46" customWidth="1"/>
    <col min="13324" max="13324" width="13.6640625" style="46" bestFit="1" customWidth="1"/>
    <col min="13325" max="13325" width="13.44140625" style="46" bestFit="1" customWidth="1"/>
    <col min="13326" max="13326" width="10.109375" style="46" bestFit="1" customWidth="1"/>
    <col min="13327" max="13327" width="19.6640625" style="46" bestFit="1" customWidth="1"/>
    <col min="13328" max="13328" width="14" style="46" bestFit="1" customWidth="1"/>
    <col min="13329" max="13344" width="15.33203125" style="46"/>
    <col min="13345" max="13345" width="16.6640625" style="46" bestFit="1" customWidth="1"/>
    <col min="13346" max="13347" width="11.6640625" style="46" bestFit="1" customWidth="1"/>
    <col min="13348" max="13348" width="12.33203125" style="46" bestFit="1" customWidth="1"/>
    <col min="13349" max="13349" width="12.109375" style="46" bestFit="1" customWidth="1"/>
    <col min="13350" max="13350" width="13.33203125" style="46" bestFit="1" customWidth="1"/>
    <col min="13351" max="13568" width="15.33203125" style="46"/>
    <col min="13569" max="13569" width="9.5546875" style="46" bestFit="1" customWidth="1"/>
    <col min="13570" max="13570" width="20.33203125" style="46" bestFit="1" customWidth="1"/>
    <col min="13571" max="13571" width="10.6640625" style="46" bestFit="1" customWidth="1"/>
    <col min="13572" max="13572" width="19.33203125" style="46" bestFit="1" customWidth="1"/>
    <col min="13573" max="13573" width="15.33203125" style="46"/>
    <col min="13574" max="13574" width="10.33203125" style="46" bestFit="1" customWidth="1"/>
    <col min="13575" max="13575" width="12.33203125" style="46" bestFit="1" customWidth="1"/>
    <col min="13576" max="13576" width="12.88671875" style="46" bestFit="1" customWidth="1"/>
    <col min="13577" max="13577" width="13.44140625" style="46" bestFit="1" customWidth="1"/>
    <col min="13578" max="13578" width="15.33203125" style="46"/>
    <col min="13579" max="13579" width="26.33203125" style="46" customWidth="1"/>
    <col min="13580" max="13580" width="13.6640625" style="46" bestFit="1" customWidth="1"/>
    <col min="13581" max="13581" width="13.44140625" style="46" bestFit="1" customWidth="1"/>
    <col min="13582" max="13582" width="10.109375" style="46" bestFit="1" customWidth="1"/>
    <col min="13583" max="13583" width="19.6640625" style="46" bestFit="1" customWidth="1"/>
    <col min="13584" max="13584" width="14" style="46" bestFit="1" customWidth="1"/>
    <col min="13585" max="13600" width="15.33203125" style="46"/>
    <col min="13601" max="13601" width="16.6640625" style="46" bestFit="1" customWidth="1"/>
    <col min="13602" max="13603" width="11.6640625" style="46" bestFit="1" customWidth="1"/>
    <col min="13604" max="13604" width="12.33203125" style="46" bestFit="1" customWidth="1"/>
    <col min="13605" max="13605" width="12.109375" style="46" bestFit="1" customWidth="1"/>
    <col min="13606" max="13606" width="13.33203125" style="46" bestFit="1" customWidth="1"/>
    <col min="13607" max="13824" width="15.33203125" style="46"/>
    <col min="13825" max="13825" width="9.5546875" style="46" bestFit="1" customWidth="1"/>
    <col min="13826" max="13826" width="20.33203125" style="46" bestFit="1" customWidth="1"/>
    <col min="13827" max="13827" width="10.6640625" style="46" bestFit="1" customWidth="1"/>
    <col min="13828" max="13828" width="19.33203125" style="46" bestFit="1" customWidth="1"/>
    <col min="13829" max="13829" width="15.33203125" style="46"/>
    <col min="13830" max="13830" width="10.33203125" style="46" bestFit="1" customWidth="1"/>
    <col min="13831" max="13831" width="12.33203125" style="46" bestFit="1" customWidth="1"/>
    <col min="13832" max="13832" width="12.88671875" style="46" bestFit="1" customWidth="1"/>
    <col min="13833" max="13833" width="13.44140625" style="46" bestFit="1" customWidth="1"/>
    <col min="13834" max="13834" width="15.33203125" style="46"/>
    <col min="13835" max="13835" width="26.33203125" style="46" customWidth="1"/>
    <col min="13836" max="13836" width="13.6640625" style="46" bestFit="1" customWidth="1"/>
    <col min="13837" max="13837" width="13.44140625" style="46" bestFit="1" customWidth="1"/>
    <col min="13838" max="13838" width="10.109375" style="46" bestFit="1" customWidth="1"/>
    <col min="13839" max="13839" width="19.6640625" style="46" bestFit="1" customWidth="1"/>
    <col min="13840" max="13840" width="14" style="46" bestFit="1" customWidth="1"/>
    <col min="13841" max="13856" width="15.33203125" style="46"/>
    <col min="13857" max="13857" width="16.6640625" style="46" bestFit="1" customWidth="1"/>
    <col min="13858" max="13859" width="11.6640625" style="46" bestFit="1" customWidth="1"/>
    <col min="13860" max="13860" width="12.33203125" style="46" bestFit="1" customWidth="1"/>
    <col min="13861" max="13861" width="12.109375" style="46" bestFit="1" customWidth="1"/>
    <col min="13862" max="13862" width="13.33203125" style="46" bestFit="1" customWidth="1"/>
    <col min="13863" max="14080" width="15.33203125" style="46"/>
    <col min="14081" max="14081" width="9.5546875" style="46" bestFit="1" customWidth="1"/>
    <col min="14082" max="14082" width="20.33203125" style="46" bestFit="1" customWidth="1"/>
    <col min="14083" max="14083" width="10.6640625" style="46" bestFit="1" customWidth="1"/>
    <col min="14084" max="14084" width="19.33203125" style="46" bestFit="1" customWidth="1"/>
    <col min="14085" max="14085" width="15.33203125" style="46"/>
    <col min="14086" max="14086" width="10.33203125" style="46" bestFit="1" customWidth="1"/>
    <col min="14087" max="14087" width="12.33203125" style="46" bestFit="1" customWidth="1"/>
    <col min="14088" max="14088" width="12.88671875" style="46" bestFit="1" customWidth="1"/>
    <col min="14089" max="14089" width="13.44140625" style="46" bestFit="1" customWidth="1"/>
    <col min="14090" max="14090" width="15.33203125" style="46"/>
    <col min="14091" max="14091" width="26.33203125" style="46" customWidth="1"/>
    <col min="14092" max="14092" width="13.6640625" style="46" bestFit="1" customWidth="1"/>
    <col min="14093" max="14093" width="13.44140625" style="46" bestFit="1" customWidth="1"/>
    <col min="14094" max="14094" width="10.109375" style="46" bestFit="1" customWidth="1"/>
    <col min="14095" max="14095" width="19.6640625" style="46" bestFit="1" customWidth="1"/>
    <col min="14096" max="14096" width="14" style="46" bestFit="1" customWidth="1"/>
    <col min="14097" max="14112" width="15.33203125" style="46"/>
    <col min="14113" max="14113" width="16.6640625" style="46" bestFit="1" customWidth="1"/>
    <col min="14114" max="14115" width="11.6640625" style="46" bestFit="1" customWidth="1"/>
    <col min="14116" max="14116" width="12.33203125" style="46" bestFit="1" customWidth="1"/>
    <col min="14117" max="14117" width="12.109375" style="46" bestFit="1" customWidth="1"/>
    <col min="14118" max="14118" width="13.33203125" style="46" bestFit="1" customWidth="1"/>
    <col min="14119" max="14336" width="15.33203125" style="46"/>
    <col min="14337" max="14337" width="9.5546875" style="46" bestFit="1" customWidth="1"/>
    <col min="14338" max="14338" width="20.33203125" style="46" bestFit="1" customWidth="1"/>
    <col min="14339" max="14339" width="10.6640625" style="46" bestFit="1" customWidth="1"/>
    <col min="14340" max="14340" width="19.33203125" style="46" bestFit="1" customWidth="1"/>
    <col min="14341" max="14341" width="15.33203125" style="46"/>
    <col min="14342" max="14342" width="10.33203125" style="46" bestFit="1" customWidth="1"/>
    <col min="14343" max="14343" width="12.33203125" style="46" bestFit="1" customWidth="1"/>
    <col min="14344" max="14344" width="12.88671875" style="46" bestFit="1" customWidth="1"/>
    <col min="14345" max="14345" width="13.44140625" style="46" bestFit="1" customWidth="1"/>
    <col min="14346" max="14346" width="15.33203125" style="46"/>
    <col min="14347" max="14347" width="26.33203125" style="46" customWidth="1"/>
    <col min="14348" max="14348" width="13.6640625" style="46" bestFit="1" customWidth="1"/>
    <col min="14349" max="14349" width="13.44140625" style="46" bestFit="1" customWidth="1"/>
    <col min="14350" max="14350" width="10.109375" style="46" bestFit="1" customWidth="1"/>
    <col min="14351" max="14351" width="19.6640625" style="46" bestFit="1" customWidth="1"/>
    <col min="14352" max="14352" width="14" style="46" bestFit="1" customWidth="1"/>
    <col min="14353" max="14368" width="15.33203125" style="46"/>
    <col min="14369" max="14369" width="16.6640625" style="46" bestFit="1" customWidth="1"/>
    <col min="14370" max="14371" width="11.6640625" style="46" bestFit="1" customWidth="1"/>
    <col min="14372" max="14372" width="12.33203125" style="46" bestFit="1" customWidth="1"/>
    <col min="14373" max="14373" width="12.109375" style="46" bestFit="1" customWidth="1"/>
    <col min="14374" max="14374" width="13.33203125" style="46" bestFit="1" customWidth="1"/>
    <col min="14375" max="14592" width="15.33203125" style="46"/>
    <col min="14593" max="14593" width="9.5546875" style="46" bestFit="1" customWidth="1"/>
    <col min="14594" max="14594" width="20.33203125" style="46" bestFit="1" customWidth="1"/>
    <col min="14595" max="14595" width="10.6640625" style="46" bestFit="1" customWidth="1"/>
    <col min="14596" max="14596" width="19.33203125" style="46" bestFit="1" customWidth="1"/>
    <col min="14597" max="14597" width="15.33203125" style="46"/>
    <col min="14598" max="14598" width="10.33203125" style="46" bestFit="1" customWidth="1"/>
    <col min="14599" max="14599" width="12.33203125" style="46" bestFit="1" customWidth="1"/>
    <col min="14600" max="14600" width="12.88671875" style="46" bestFit="1" customWidth="1"/>
    <col min="14601" max="14601" width="13.44140625" style="46" bestFit="1" customWidth="1"/>
    <col min="14602" max="14602" width="15.33203125" style="46"/>
    <col min="14603" max="14603" width="26.33203125" style="46" customWidth="1"/>
    <col min="14604" max="14604" width="13.6640625" style="46" bestFit="1" customWidth="1"/>
    <col min="14605" max="14605" width="13.44140625" style="46" bestFit="1" customWidth="1"/>
    <col min="14606" max="14606" width="10.109375" style="46" bestFit="1" customWidth="1"/>
    <col min="14607" max="14607" width="19.6640625" style="46" bestFit="1" customWidth="1"/>
    <col min="14608" max="14608" width="14" style="46" bestFit="1" customWidth="1"/>
    <col min="14609" max="14624" width="15.33203125" style="46"/>
    <col min="14625" max="14625" width="16.6640625" style="46" bestFit="1" customWidth="1"/>
    <col min="14626" max="14627" width="11.6640625" style="46" bestFit="1" customWidth="1"/>
    <col min="14628" max="14628" width="12.33203125" style="46" bestFit="1" customWidth="1"/>
    <col min="14629" max="14629" width="12.109375" style="46" bestFit="1" customWidth="1"/>
    <col min="14630" max="14630" width="13.33203125" style="46" bestFit="1" customWidth="1"/>
    <col min="14631" max="14848" width="15.33203125" style="46"/>
    <col min="14849" max="14849" width="9.5546875" style="46" bestFit="1" customWidth="1"/>
    <col min="14850" max="14850" width="20.33203125" style="46" bestFit="1" customWidth="1"/>
    <col min="14851" max="14851" width="10.6640625" style="46" bestFit="1" customWidth="1"/>
    <col min="14852" max="14852" width="19.33203125" style="46" bestFit="1" customWidth="1"/>
    <col min="14853" max="14853" width="15.33203125" style="46"/>
    <col min="14854" max="14854" width="10.33203125" style="46" bestFit="1" customWidth="1"/>
    <col min="14855" max="14855" width="12.33203125" style="46" bestFit="1" customWidth="1"/>
    <col min="14856" max="14856" width="12.88671875" style="46" bestFit="1" customWidth="1"/>
    <col min="14857" max="14857" width="13.44140625" style="46" bestFit="1" customWidth="1"/>
    <col min="14858" max="14858" width="15.33203125" style="46"/>
    <col min="14859" max="14859" width="26.33203125" style="46" customWidth="1"/>
    <col min="14860" max="14860" width="13.6640625" style="46" bestFit="1" customWidth="1"/>
    <col min="14861" max="14861" width="13.44140625" style="46" bestFit="1" customWidth="1"/>
    <col min="14862" max="14862" width="10.109375" style="46" bestFit="1" customWidth="1"/>
    <col min="14863" max="14863" width="19.6640625" style="46" bestFit="1" customWidth="1"/>
    <col min="14864" max="14864" width="14" style="46" bestFit="1" customWidth="1"/>
    <col min="14865" max="14880" width="15.33203125" style="46"/>
    <col min="14881" max="14881" width="16.6640625" style="46" bestFit="1" customWidth="1"/>
    <col min="14882" max="14883" width="11.6640625" style="46" bestFit="1" customWidth="1"/>
    <col min="14884" max="14884" width="12.33203125" style="46" bestFit="1" customWidth="1"/>
    <col min="14885" max="14885" width="12.109375" style="46" bestFit="1" customWidth="1"/>
    <col min="14886" max="14886" width="13.33203125" style="46" bestFit="1" customWidth="1"/>
    <col min="14887" max="15104" width="15.33203125" style="46"/>
    <col min="15105" max="15105" width="9.5546875" style="46" bestFit="1" customWidth="1"/>
    <col min="15106" max="15106" width="20.33203125" style="46" bestFit="1" customWidth="1"/>
    <col min="15107" max="15107" width="10.6640625" style="46" bestFit="1" customWidth="1"/>
    <col min="15108" max="15108" width="19.33203125" style="46" bestFit="1" customWidth="1"/>
    <col min="15109" max="15109" width="15.33203125" style="46"/>
    <col min="15110" max="15110" width="10.33203125" style="46" bestFit="1" customWidth="1"/>
    <col min="15111" max="15111" width="12.33203125" style="46" bestFit="1" customWidth="1"/>
    <col min="15112" max="15112" width="12.88671875" style="46" bestFit="1" customWidth="1"/>
    <col min="15113" max="15113" width="13.44140625" style="46" bestFit="1" customWidth="1"/>
    <col min="15114" max="15114" width="15.33203125" style="46"/>
    <col min="15115" max="15115" width="26.33203125" style="46" customWidth="1"/>
    <col min="15116" max="15116" width="13.6640625" style="46" bestFit="1" customWidth="1"/>
    <col min="15117" max="15117" width="13.44140625" style="46" bestFit="1" customWidth="1"/>
    <col min="15118" max="15118" width="10.109375" style="46" bestFit="1" customWidth="1"/>
    <col min="15119" max="15119" width="19.6640625" style="46" bestFit="1" customWidth="1"/>
    <col min="15120" max="15120" width="14" style="46" bestFit="1" customWidth="1"/>
    <col min="15121" max="15136" width="15.33203125" style="46"/>
    <col min="15137" max="15137" width="16.6640625" style="46" bestFit="1" customWidth="1"/>
    <col min="15138" max="15139" width="11.6640625" style="46" bestFit="1" customWidth="1"/>
    <col min="15140" max="15140" width="12.33203125" style="46" bestFit="1" customWidth="1"/>
    <col min="15141" max="15141" width="12.109375" style="46" bestFit="1" customWidth="1"/>
    <col min="15142" max="15142" width="13.33203125" style="46" bestFit="1" customWidth="1"/>
    <col min="15143" max="15360" width="15.33203125" style="46"/>
    <col min="15361" max="15361" width="9.5546875" style="46" bestFit="1" customWidth="1"/>
    <col min="15362" max="15362" width="20.33203125" style="46" bestFit="1" customWidth="1"/>
    <col min="15363" max="15363" width="10.6640625" style="46" bestFit="1" customWidth="1"/>
    <col min="15364" max="15364" width="19.33203125" style="46" bestFit="1" customWidth="1"/>
    <col min="15365" max="15365" width="15.33203125" style="46"/>
    <col min="15366" max="15366" width="10.33203125" style="46" bestFit="1" customWidth="1"/>
    <col min="15367" max="15367" width="12.33203125" style="46" bestFit="1" customWidth="1"/>
    <col min="15368" max="15368" width="12.88671875" style="46" bestFit="1" customWidth="1"/>
    <col min="15369" max="15369" width="13.44140625" style="46" bestFit="1" customWidth="1"/>
    <col min="15370" max="15370" width="15.33203125" style="46"/>
    <col min="15371" max="15371" width="26.33203125" style="46" customWidth="1"/>
    <col min="15372" max="15372" width="13.6640625" style="46" bestFit="1" customWidth="1"/>
    <col min="15373" max="15373" width="13.44140625" style="46" bestFit="1" customWidth="1"/>
    <col min="15374" max="15374" width="10.109375" style="46" bestFit="1" customWidth="1"/>
    <col min="15375" max="15375" width="19.6640625" style="46" bestFit="1" customWidth="1"/>
    <col min="15376" max="15376" width="14" style="46" bestFit="1" customWidth="1"/>
    <col min="15377" max="15392" width="15.33203125" style="46"/>
    <col min="15393" max="15393" width="16.6640625" style="46" bestFit="1" customWidth="1"/>
    <col min="15394" max="15395" width="11.6640625" style="46" bestFit="1" customWidth="1"/>
    <col min="15396" max="15396" width="12.33203125" style="46" bestFit="1" customWidth="1"/>
    <col min="15397" max="15397" width="12.109375" style="46" bestFit="1" customWidth="1"/>
    <col min="15398" max="15398" width="13.33203125" style="46" bestFit="1" customWidth="1"/>
    <col min="15399" max="15616" width="15.33203125" style="46"/>
    <col min="15617" max="15617" width="9.5546875" style="46" bestFit="1" customWidth="1"/>
    <col min="15618" max="15618" width="20.33203125" style="46" bestFit="1" customWidth="1"/>
    <col min="15619" max="15619" width="10.6640625" style="46" bestFit="1" customWidth="1"/>
    <col min="15620" max="15620" width="19.33203125" style="46" bestFit="1" customWidth="1"/>
    <col min="15621" max="15621" width="15.33203125" style="46"/>
    <col min="15622" max="15622" width="10.33203125" style="46" bestFit="1" customWidth="1"/>
    <col min="15623" max="15623" width="12.33203125" style="46" bestFit="1" customWidth="1"/>
    <col min="15624" max="15624" width="12.88671875" style="46" bestFit="1" customWidth="1"/>
    <col min="15625" max="15625" width="13.44140625" style="46" bestFit="1" customWidth="1"/>
    <col min="15626" max="15626" width="15.33203125" style="46"/>
    <col min="15627" max="15627" width="26.33203125" style="46" customWidth="1"/>
    <col min="15628" max="15628" width="13.6640625" style="46" bestFit="1" customWidth="1"/>
    <col min="15629" max="15629" width="13.44140625" style="46" bestFit="1" customWidth="1"/>
    <col min="15630" max="15630" width="10.109375" style="46" bestFit="1" customWidth="1"/>
    <col min="15631" max="15631" width="19.6640625" style="46" bestFit="1" customWidth="1"/>
    <col min="15632" max="15632" width="14" style="46" bestFit="1" customWidth="1"/>
    <col min="15633" max="15648" width="15.33203125" style="46"/>
    <col min="15649" max="15649" width="16.6640625" style="46" bestFit="1" customWidth="1"/>
    <col min="15650" max="15651" width="11.6640625" style="46" bestFit="1" customWidth="1"/>
    <col min="15652" max="15652" width="12.33203125" style="46" bestFit="1" customWidth="1"/>
    <col min="15653" max="15653" width="12.109375" style="46" bestFit="1" customWidth="1"/>
    <col min="15654" max="15654" width="13.33203125" style="46" bestFit="1" customWidth="1"/>
    <col min="15655" max="15872" width="15.33203125" style="46"/>
    <col min="15873" max="15873" width="9.5546875" style="46" bestFit="1" customWidth="1"/>
    <col min="15874" max="15874" width="20.33203125" style="46" bestFit="1" customWidth="1"/>
    <col min="15875" max="15875" width="10.6640625" style="46" bestFit="1" customWidth="1"/>
    <col min="15876" max="15876" width="19.33203125" style="46" bestFit="1" customWidth="1"/>
    <col min="15877" max="15877" width="15.33203125" style="46"/>
    <col min="15878" max="15878" width="10.33203125" style="46" bestFit="1" customWidth="1"/>
    <col min="15879" max="15879" width="12.33203125" style="46" bestFit="1" customWidth="1"/>
    <col min="15880" max="15880" width="12.88671875" style="46" bestFit="1" customWidth="1"/>
    <col min="15881" max="15881" width="13.44140625" style="46" bestFit="1" customWidth="1"/>
    <col min="15882" max="15882" width="15.33203125" style="46"/>
    <col min="15883" max="15883" width="26.33203125" style="46" customWidth="1"/>
    <col min="15884" max="15884" width="13.6640625" style="46" bestFit="1" customWidth="1"/>
    <col min="15885" max="15885" width="13.44140625" style="46" bestFit="1" customWidth="1"/>
    <col min="15886" max="15886" width="10.109375" style="46" bestFit="1" customWidth="1"/>
    <col min="15887" max="15887" width="19.6640625" style="46" bestFit="1" customWidth="1"/>
    <col min="15888" max="15888" width="14" style="46" bestFit="1" customWidth="1"/>
    <col min="15889" max="15904" width="15.33203125" style="46"/>
    <col min="15905" max="15905" width="16.6640625" style="46" bestFit="1" customWidth="1"/>
    <col min="15906" max="15907" width="11.6640625" style="46" bestFit="1" customWidth="1"/>
    <col min="15908" max="15908" width="12.33203125" style="46" bestFit="1" customWidth="1"/>
    <col min="15909" max="15909" width="12.109375" style="46" bestFit="1" customWidth="1"/>
    <col min="15910" max="15910" width="13.33203125" style="46" bestFit="1" customWidth="1"/>
    <col min="15911" max="16128" width="15.33203125" style="46"/>
    <col min="16129" max="16129" width="9.5546875" style="46" bestFit="1" customWidth="1"/>
    <col min="16130" max="16130" width="20.33203125" style="46" bestFit="1" customWidth="1"/>
    <col min="16131" max="16131" width="10.6640625" style="46" bestFit="1" customWidth="1"/>
    <col min="16132" max="16132" width="19.33203125" style="46" bestFit="1" customWidth="1"/>
    <col min="16133" max="16133" width="15.33203125" style="46"/>
    <col min="16134" max="16134" width="10.33203125" style="46" bestFit="1" customWidth="1"/>
    <col min="16135" max="16135" width="12.33203125" style="46" bestFit="1" customWidth="1"/>
    <col min="16136" max="16136" width="12.88671875" style="46" bestFit="1" customWidth="1"/>
    <col min="16137" max="16137" width="13.44140625" style="46" bestFit="1" customWidth="1"/>
    <col min="16138" max="16138" width="15.33203125" style="46"/>
    <col min="16139" max="16139" width="26.33203125" style="46" customWidth="1"/>
    <col min="16140" max="16140" width="13.6640625" style="46" bestFit="1" customWidth="1"/>
    <col min="16141" max="16141" width="13.44140625" style="46" bestFit="1" customWidth="1"/>
    <col min="16142" max="16142" width="10.109375" style="46" bestFit="1" customWidth="1"/>
    <col min="16143" max="16143" width="19.6640625" style="46" bestFit="1" customWidth="1"/>
    <col min="16144" max="16144" width="14" style="46" bestFit="1" customWidth="1"/>
    <col min="16145" max="16160" width="15.33203125" style="46"/>
    <col min="16161" max="16161" width="16.6640625" style="46" bestFit="1" customWidth="1"/>
    <col min="16162" max="16163" width="11.6640625" style="46" bestFit="1" customWidth="1"/>
    <col min="16164" max="16164" width="12.33203125" style="46" bestFit="1" customWidth="1"/>
    <col min="16165" max="16165" width="12.109375" style="46" bestFit="1" customWidth="1"/>
    <col min="16166" max="16166" width="13.33203125" style="46" bestFit="1" customWidth="1"/>
    <col min="16167" max="16384" width="15.33203125" style="46"/>
  </cols>
  <sheetData>
    <row r="1" spans="1:40" s="41" customFormat="1" ht="25.5" x14ac:dyDescent="0.25">
      <c r="A1" s="36" t="s">
        <v>53</v>
      </c>
      <c r="B1" s="36" t="s">
        <v>54</v>
      </c>
      <c r="C1" s="36" t="s">
        <v>55</v>
      </c>
      <c r="D1" s="36" t="s">
        <v>56</v>
      </c>
      <c r="E1" s="36" t="s">
        <v>57</v>
      </c>
      <c r="F1" s="36" t="s">
        <v>58</v>
      </c>
      <c r="G1" s="37" t="s">
        <v>59</v>
      </c>
      <c r="H1" s="36" t="s">
        <v>60</v>
      </c>
      <c r="I1" s="36" t="s">
        <v>65</v>
      </c>
      <c r="J1" s="38" t="s">
        <v>61</v>
      </c>
      <c r="K1" s="36" t="s">
        <v>62</v>
      </c>
      <c r="L1" s="36" t="s">
        <v>63</v>
      </c>
      <c r="M1" s="36" t="s">
        <v>64</v>
      </c>
      <c r="N1" s="36" t="s">
        <v>66</v>
      </c>
      <c r="O1" s="39" t="s">
        <v>67</v>
      </c>
      <c r="P1" s="39" t="s">
        <v>68</v>
      </c>
      <c r="Q1" s="39" t="s">
        <v>101</v>
      </c>
      <c r="R1" s="39" t="s">
        <v>70</v>
      </c>
      <c r="S1" s="39" t="s">
        <v>71</v>
      </c>
      <c r="T1" s="39" t="s">
        <v>72</v>
      </c>
      <c r="U1" s="39" t="s">
        <v>73</v>
      </c>
      <c r="V1" s="39" t="s">
        <v>74</v>
      </c>
      <c r="W1" s="39" t="s">
        <v>75</v>
      </c>
      <c r="X1" s="39" t="s">
        <v>76</v>
      </c>
      <c r="Y1" s="39" t="s">
        <v>77</v>
      </c>
      <c r="Z1" s="39" t="s">
        <v>78</v>
      </c>
      <c r="AA1" s="39" t="s">
        <v>79</v>
      </c>
      <c r="AB1" s="39" t="s">
        <v>80</v>
      </c>
      <c r="AC1" s="39" t="s">
        <v>81</v>
      </c>
      <c r="AD1" s="39" t="s">
        <v>82</v>
      </c>
      <c r="AE1" s="39" t="s">
        <v>83</v>
      </c>
      <c r="AF1" s="39" t="s">
        <v>84</v>
      </c>
      <c r="AG1" s="39" t="s">
        <v>85</v>
      </c>
      <c r="AH1" s="40" t="s">
        <v>60</v>
      </c>
      <c r="AI1" s="40" t="s">
        <v>65</v>
      </c>
      <c r="AJ1" s="40" t="s">
        <v>63</v>
      </c>
      <c r="AK1" s="40" t="s">
        <v>64</v>
      </c>
      <c r="AL1" s="40" t="s">
        <v>53</v>
      </c>
      <c r="AM1" s="57"/>
      <c r="AN1" s="57"/>
    </row>
    <row r="2" spans="1:40" s="41" customFormat="1" ht="12.75" hidden="1" x14ac:dyDescent="0.25">
      <c r="A2" s="36"/>
      <c r="B2" s="36"/>
      <c r="C2" s="36"/>
      <c r="D2" s="42"/>
      <c r="E2" s="36"/>
      <c r="F2" s="36"/>
      <c r="G2" s="37"/>
      <c r="H2" s="36"/>
      <c r="I2" s="36"/>
      <c r="J2" s="38"/>
      <c r="K2" s="36"/>
      <c r="L2" s="36"/>
      <c r="M2" s="36"/>
      <c r="N2" s="36"/>
      <c r="O2" s="43"/>
      <c r="P2" s="40"/>
      <c r="Q2" s="39"/>
      <c r="R2" s="39"/>
      <c r="S2" s="39"/>
      <c r="T2" s="39"/>
      <c r="U2" s="39"/>
      <c r="V2" s="39"/>
      <c r="W2" s="40"/>
      <c r="X2" s="40"/>
      <c r="Y2" s="40"/>
      <c r="Z2" s="40"/>
      <c r="AA2" s="40"/>
      <c r="AB2" s="40"/>
      <c r="AC2" s="39"/>
      <c r="AD2" s="39"/>
      <c r="AE2" s="39"/>
      <c r="AF2" s="39"/>
      <c r="AG2" s="39"/>
      <c r="AH2" s="40" t="s">
        <v>87</v>
      </c>
      <c r="AI2" s="40" t="s">
        <v>47</v>
      </c>
      <c r="AJ2" s="40" t="s">
        <v>88</v>
      </c>
      <c r="AK2" s="40" t="s">
        <v>15</v>
      </c>
      <c r="AL2" s="40" t="s">
        <v>89</v>
      </c>
      <c r="AM2" s="57"/>
      <c r="AN2" s="57"/>
    </row>
    <row r="3" spans="1:40" ht="12.75" x14ac:dyDescent="0.25">
      <c r="A3" s="61"/>
      <c r="B3" s="61"/>
      <c r="C3" s="61"/>
      <c r="D3" s="61"/>
      <c r="E3" s="61"/>
      <c r="F3" s="61"/>
      <c r="G3" s="66"/>
      <c r="H3" s="61"/>
      <c r="I3" s="44" t="str">
        <f t="shared" ref="I3:I66" ca="1" si="0">IF(F3="","",IF(((TODAY()-G3)/365)&lt;16,"Junior","Senior"))</f>
        <v/>
      </c>
      <c r="J3" s="62"/>
      <c r="K3" s="63"/>
      <c r="L3" s="61"/>
      <c r="M3" s="61"/>
      <c r="N3" s="45">
        <f>IF(A3="Life Member",0)+IF(A3="",)</f>
        <v>0</v>
      </c>
      <c r="O3" s="43">
        <v>43647</v>
      </c>
      <c r="P3" s="40">
        <v>0</v>
      </c>
      <c r="Q3" s="40">
        <f>COUNTIF($A3,"Life Member")</f>
        <v>0</v>
      </c>
      <c r="R3" s="40">
        <f t="shared" ref="R3:R66" si="1">COUNTIF($M3,"Full Year")</f>
        <v>0</v>
      </c>
      <c r="S3" s="40">
        <f t="shared" ref="S3:S66" si="2">COUNTIF($L3,"Single")</f>
        <v>0</v>
      </c>
      <c r="T3" s="40">
        <f t="shared" ref="T3:T66" si="3">COUNTIF($L3,"Family")</f>
        <v>0</v>
      </c>
      <c r="U3" s="40">
        <f t="shared" ref="U3:U66" ca="1" si="4">COUNTIF($I3,"Senior")</f>
        <v>0</v>
      </c>
      <c r="V3" s="40">
        <f t="shared" ref="V3:V66" ca="1" si="5">COUNTIF($I3,"Junior")</f>
        <v>0</v>
      </c>
      <c r="W3" s="40">
        <f t="shared" ref="W3:W66" ca="1" si="6">IF(SUM(COUNTIF($I3,"Senior"),COUNTIF($L3,"Single"),COUNTIF($M3,"Full Year"))=3,1,0)</f>
        <v>0</v>
      </c>
      <c r="X3" s="40">
        <f t="shared" ref="X3:X66" ca="1" si="7">IF(SUM(COUNTIF($I3,"Senior"),COUNTIF($L3,"Single"),COUNTIF($M3,"Half Year"))=3,1,0)</f>
        <v>0</v>
      </c>
      <c r="Y3" s="40">
        <f t="shared" ref="Y3:Y66" ca="1" si="8">IF(SUM(COUNTIF($I3,"Junior"),COUNTIF($L3,"Single"),COUNTIF($M3,"Full Year"))=3,1,0)</f>
        <v>0</v>
      </c>
      <c r="Z3" s="40">
        <f t="shared" ref="Z3:Z66" ca="1" si="9">IF(SUM(COUNTIF($I3,"Junior"),COUNTIF($L3,"Single"),COUNTIF($M3,"Half Year"))=3,1,0)</f>
        <v>0</v>
      </c>
      <c r="AA3" s="40">
        <f t="shared" ref="AA3:AA66" si="10">IF(SUM(COUNTIF($L3,"Family"),COUNTIF($M3,"Full Year"))=2,1,0)</f>
        <v>0</v>
      </c>
      <c r="AB3" s="40">
        <f t="shared" ref="AB3:AB66" si="11">IF(SUM(COUNTIF($L3,"Family"),COUNTIF($M3,"Half Year"))=2,1,0)</f>
        <v>0</v>
      </c>
      <c r="AC3" s="40">
        <f t="shared" ref="AC3:AC66" ca="1" si="12">IF(SUM(COUNTIF($I3,"Senior"),COUNTIF($L3,"Family"),COUNTIF($M3,"Full Year"))=3,1,0)</f>
        <v>0</v>
      </c>
      <c r="AD3" s="40">
        <f t="shared" ref="AD3:AD66" ca="1" si="13">IF(SUM(COUNTIF($I3,"Senior"),COUNTIF($L3,"Family"),COUNTIF($M3,"Half Year"))=3,1,0)</f>
        <v>0</v>
      </c>
      <c r="AE3" s="40">
        <f t="shared" ref="AE3:AE66" ca="1" si="14">IF(SUM(COUNTIF($I3,"Junior"),COUNTIF($L3,"Family"),COUNTIF($M3,"Full Year"))=3,1,0)</f>
        <v>0</v>
      </c>
      <c r="AF3" s="40">
        <f t="shared" ref="AF3:AF66" ca="1" si="15">IF(SUM(COUNTIF($I3,"Junior"),COUNTIF($L3,"Family"),COUNTIF($M3,"Half Year"))=3,1,0)</f>
        <v>0</v>
      </c>
      <c r="AG3" s="40">
        <f t="shared" ref="AG3:AG64" si="16">COUNTIF(N3,68)</f>
        <v>0</v>
      </c>
      <c r="AL3" s="40" t="s">
        <v>94</v>
      </c>
    </row>
    <row r="4" spans="1:40" ht="12.75" x14ac:dyDescent="0.25">
      <c r="A4" s="61"/>
      <c r="B4" s="61"/>
      <c r="C4" s="61"/>
      <c r="D4" s="61"/>
      <c r="E4" s="61"/>
      <c r="F4" s="61"/>
      <c r="G4" s="66"/>
      <c r="H4" s="61"/>
      <c r="I4" s="44" t="str">
        <f t="shared" ca="1" si="0"/>
        <v/>
      </c>
      <c r="J4" s="62"/>
      <c r="K4" s="63"/>
      <c r="L4" s="61"/>
      <c r="M4" s="61"/>
      <c r="N4" s="45">
        <f t="shared" ref="N4:N67" si="17">IF(A4="Life Member",0)+IF(A4="",)</f>
        <v>0</v>
      </c>
      <c r="O4" s="43">
        <v>43647</v>
      </c>
      <c r="P4" s="40">
        <v>0</v>
      </c>
      <c r="Q4" s="40">
        <f t="shared" ref="Q4:Q67" si="18">COUNTIF($A4,"Life Member")</f>
        <v>0</v>
      </c>
      <c r="R4" s="40">
        <f t="shared" si="1"/>
        <v>0</v>
      </c>
      <c r="S4" s="40">
        <f t="shared" si="2"/>
        <v>0</v>
      </c>
      <c r="T4" s="40">
        <f t="shared" si="3"/>
        <v>0</v>
      </c>
      <c r="U4" s="40">
        <f t="shared" ca="1" si="4"/>
        <v>0</v>
      </c>
      <c r="V4" s="40">
        <f t="shared" ca="1" si="5"/>
        <v>0</v>
      </c>
      <c r="W4" s="40">
        <f t="shared" ca="1" si="6"/>
        <v>0</v>
      </c>
      <c r="X4" s="40">
        <f t="shared" ca="1" si="7"/>
        <v>0</v>
      </c>
      <c r="Y4" s="40">
        <f t="shared" ca="1" si="8"/>
        <v>0</v>
      </c>
      <c r="Z4" s="40">
        <f t="shared" ca="1" si="9"/>
        <v>0</v>
      </c>
      <c r="AA4" s="40">
        <f t="shared" si="10"/>
        <v>0</v>
      </c>
      <c r="AB4" s="40">
        <f t="shared" si="11"/>
        <v>0</v>
      </c>
      <c r="AC4" s="40">
        <f t="shared" ca="1" si="12"/>
        <v>0</v>
      </c>
      <c r="AD4" s="40">
        <f t="shared" ca="1" si="13"/>
        <v>0</v>
      </c>
      <c r="AE4" s="40">
        <f t="shared" ca="1" si="14"/>
        <v>0</v>
      </c>
      <c r="AF4" s="40">
        <f t="shared" ca="1" si="15"/>
        <v>0</v>
      </c>
      <c r="AG4" s="40">
        <f t="shared" si="16"/>
        <v>0</v>
      </c>
      <c r="AL4" s="40" t="s">
        <v>95</v>
      </c>
    </row>
    <row r="5" spans="1:40" ht="12.75" x14ac:dyDescent="0.25">
      <c r="A5" s="61"/>
      <c r="B5" s="61"/>
      <c r="C5" s="61"/>
      <c r="D5" s="61"/>
      <c r="E5" s="61"/>
      <c r="F5" s="61"/>
      <c r="G5" s="66"/>
      <c r="H5" s="61"/>
      <c r="I5" s="44" t="str">
        <f t="shared" ca="1" si="0"/>
        <v/>
      </c>
      <c r="J5" s="62"/>
      <c r="K5" s="63"/>
      <c r="L5" s="61"/>
      <c r="M5" s="61"/>
      <c r="N5" s="45">
        <f t="shared" si="17"/>
        <v>0</v>
      </c>
      <c r="O5" s="43">
        <v>43647</v>
      </c>
      <c r="P5" s="40">
        <v>0</v>
      </c>
      <c r="Q5" s="40">
        <f t="shared" si="18"/>
        <v>0</v>
      </c>
      <c r="R5" s="40">
        <f t="shared" si="1"/>
        <v>0</v>
      </c>
      <c r="S5" s="40">
        <f t="shared" si="2"/>
        <v>0</v>
      </c>
      <c r="T5" s="40">
        <f t="shared" si="3"/>
        <v>0</v>
      </c>
      <c r="U5" s="40">
        <f t="shared" ca="1" si="4"/>
        <v>0</v>
      </c>
      <c r="V5" s="40">
        <f t="shared" ca="1" si="5"/>
        <v>0</v>
      </c>
      <c r="W5" s="40">
        <f t="shared" ca="1" si="6"/>
        <v>0</v>
      </c>
      <c r="X5" s="40">
        <f t="shared" ca="1" si="7"/>
        <v>0</v>
      </c>
      <c r="Y5" s="40">
        <f t="shared" ca="1" si="8"/>
        <v>0</v>
      </c>
      <c r="Z5" s="40">
        <f t="shared" ca="1" si="9"/>
        <v>0</v>
      </c>
      <c r="AA5" s="40">
        <f t="shared" si="10"/>
        <v>0</v>
      </c>
      <c r="AB5" s="40">
        <f t="shared" si="11"/>
        <v>0</v>
      </c>
      <c r="AC5" s="40">
        <f t="shared" ca="1" si="12"/>
        <v>0</v>
      </c>
      <c r="AD5" s="40">
        <f t="shared" ca="1" si="13"/>
        <v>0</v>
      </c>
      <c r="AE5" s="40">
        <f t="shared" ca="1" si="14"/>
        <v>0</v>
      </c>
      <c r="AF5" s="40">
        <f t="shared" ca="1" si="15"/>
        <v>0</v>
      </c>
      <c r="AG5" s="40">
        <f t="shared" si="16"/>
        <v>0</v>
      </c>
      <c r="AL5" s="40" t="s">
        <v>96</v>
      </c>
    </row>
    <row r="6" spans="1:40" ht="12.75" x14ac:dyDescent="0.25">
      <c r="A6" s="61"/>
      <c r="B6" s="61"/>
      <c r="C6" s="61"/>
      <c r="D6" s="61"/>
      <c r="E6" s="61"/>
      <c r="F6" s="61"/>
      <c r="G6" s="66"/>
      <c r="H6" s="61"/>
      <c r="I6" s="44" t="str">
        <f t="shared" ca="1" si="0"/>
        <v/>
      </c>
      <c r="J6" s="62"/>
      <c r="K6" s="63"/>
      <c r="L6" s="61"/>
      <c r="M6" s="61"/>
      <c r="N6" s="45">
        <f t="shared" si="17"/>
        <v>0</v>
      </c>
      <c r="O6" s="43">
        <v>43647</v>
      </c>
      <c r="P6" s="40">
        <v>0</v>
      </c>
      <c r="Q6" s="40">
        <f t="shared" si="18"/>
        <v>0</v>
      </c>
      <c r="R6" s="40">
        <f t="shared" si="1"/>
        <v>0</v>
      </c>
      <c r="S6" s="40">
        <f t="shared" si="2"/>
        <v>0</v>
      </c>
      <c r="T6" s="40">
        <f t="shared" si="3"/>
        <v>0</v>
      </c>
      <c r="U6" s="40">
        <f t="shared" ca="1" si="4"/>
        <v>0</v>
      </c>
      <c r="V6" s="40">
        <f t="shared" ca="1" si="5"/>
        <v>0</v>
      </c>
      <c r="W6" s="40">
        <f t="shared" ca="1" si="6"/>
        <v>0</v>
      </c>
      <c r="X6" s="40">
        <f t="shared" ca="1" si="7"/>
        <v>0</v>
      </c>
      <c r="Y6" s="40">
        <f t="shared" ca="1" si="8"/>
        <v>0</v>
      </c>
      <c r="Z6" s="40">
        <f t="shared" ca="1" si="9"/>
        <v>0</v>
      </c>
      <c r="AA6" s="40">
        <f t="shared" si="10"/>
        <v>0</v>
      </c>
      <c r="AB6" s="40">
        <f t="shared" si="11"/>
        <v>0</v>
      </c>
      <c r="AC6" s="40">
        <f t="shared" ca="1" si="12"/>
        <v>0</v>
      </c>
      <c r="AD6" s="40">
        <f t="shared" ca="1" si="13"/>
        <v>0</v>
      </c>
      <c r="AE6" s="40">
        <f t="shared" ca="1" si="14"/>
        <v>0</v>
      </c>
      <c r="AF6" s="40">
        <f t="shared" ca="1" si="15"/>
        <v>0</v>
      </c>
      <c r="AG6" s="40">
        <f t="shared" si="16"/>
        <v>0</v>
      </c>
      <c r="AL6" s="40" t="s">
        <v>97</v>
      </c>
    </row>
    <row r="7" spans="1:40" ht="12.75" x14ac:dyDescent="0.25">
      <c r="A7" s="61"/>
      <c r="B7" s="61"/>
      <c r="C7" s="61"/>
      <c r="D7" s="61"/>
      <c r="E7" s="61"/>
      <c r="F7" s="61"/>
      <c r="G7" s="66"/>
      <c r="H7" s="61"/>
      <c r="I7" s="44" t="str">
        <f t="shared" ca="1" si="0"/>
        <v/>
      </c>
      <c r="J7" s="62"/>
      <c r="K7" s="64"/>
      <c r="L7" s="61"/>
      <c r="M7" s="61"/>
      <c r="N7" s="45">
        <f t="shared" si="17"/>
        <v>0</v>
      </c>
      <c r="O7" s="43">
        <v>43647</v>
      </c>
      <c r="P7" s="40">
        <v>0</v>
      </c>
      <c r="Q7" s="40">
        <f t="shared" si="18"/>
        <v>0</v>
      </c>
      <c r="R7" s="40">
        <f t="shared" si="1"/>
        <v>0</v>
      </c>
      <c r="S7" s="40">
        <f t="shared" si="2"/>
        <v>0</v>
      </c>
      <c r="T7" s="40">
        <f t="shared" si="3"/>
        <v>0</v>
      </c>
      <c r="U7" s="40">
        <f t="shared" ca="1" si="4"/>
        <v>0</v>
      </c>
      <c r="V7" s="40">
        <f t="shared" ca="1" si="5"/>
        <v>0</v>
      </c>
      <c r="W7" s="40">
        <f t="shared" ca="1" si="6"/>
        <v>0</v>
      </c>
      <c r="X7" s="40">
        <f t="shared" ca="1" si="7"/>
        <v>0</v>
      </c>
      <c r="Y7" s="40">
        <f t="shared" ca="1" si="8"/>
        <v>0</v>
      </c>
      <c r="Z7" s="40">
        <f t="shared" ca="1" si="9"/>
        <v>0</v>
      </c>
      <c r="AA7" s="40">
        <f t="shared" si="10"/>
        <v>0</v>
      </c>
      <c r="AB7" s="40">
        <f t="shared" si="11"/>
        <v>0</v>
      </c>
      <c r="AC7" s="40">
        <f t="shared" ca="1" si="12"/>
        <v>0</v>
      </c>
      <c r="AD7" s="40">
        <f t="shared" ca="1" si="13"/>
        <v>0</v>
      </c>
      <c r="AE7" s="40">
        <f t="shared" ca="1" si="14"/>
        <v>0</v>
      </c>
      <c r="AF7" s="40">
        <f t="shared" ca="1" si="15"/>
        <v>0</v>
      </c>
      <c r="AG7" s="40">
        <f t="shared" si="16"/>
        <v>0</v>
      </c>
      <c r="AL7" s="40" t="s">
        <v>98</v>
      </c>
    </row>
    <row r="8" spans="1:40" ht="12.75" x14ac:dyDescent="0.25">
      <c r="A8" s="61"/>
      <c r="B8" s="61"/>
      <c r="C8" s="61"/>
      <c r="D8" s="61"/>
      <c r="E8" s="61"/>
      <c r="F8" s="61"/>
      <c r="G8" s="66"/>
      <c r="H8" s="61"/>
      <c r="I8" s="44" t="str">
        <f t="shared" ca="1" si="0"/>
        <v/>
      </c>
      <c r="J8" s="62"/>
      <c r="K8" s="64"/>
      <c r="L8" s="61"/>
      <c r="M8" s="61"/>
      <c r="N8" s="45">
        <f t="shared" si="17"/>
        <v>0</v>
      </c>
      <c r="O8" s="43">
        <v>43647</v>
      </c>
      <c r="P8" s="40">
        <v>0</v>
      </c>
      <c r="Q8" s="40">
        <f t="shared" si="18"/>
        <v>0</v>
      </c>
      <c r="R8" s="40">
        <f t="shared" si="1"/>
        <v>0</v>
      </c>
      <c r="S8" s="40">
        <f t="shared" si="2"/>
        <v>0</v>
      </c>
      <c r="T8" s="40">
        <f t="shared" si="3"/>
        <v>0</v>
      </c>
      <c r="U8" s="40">
        <f t="shared" ca="1" si="4"/>
        <v>0</v>
      </c>
      <c r="V8" s="40">
        <f t="shared" ca="1" si="5"/>
        <v>0</v>
      </c>
      <c r="W8" s="40">
        <f t="shared" ca="1" si="6"/>
        <v>0</v>
      </c>
      <c r="X8" s="40">
        <f t="shared" ca="1" si="7"/>
        <v>0</v>
      </c>
      <c r="Y8" s="40">
        <f t="shared" ca="1" si="8"/>
        <v>0</v>
      </c>
      <c r="Z8" s="40">
        <f t="shared" ca="1" si="9"/>
        <v>0</v>
      </c>
      <c r="AA8" s="40">
        <f t="shared" si="10"/>
        <v>0</v>
      </c>
      <c r="AB8" s="40">
        <f t="shared" si="11"/>
        <v>0</v>
      </c>
      <c r="AC8" s="40">
        <f t="shared" ca="1" si="12"/>
        <v>0</v>
      </c>
      <c r="AD8" s="40">
        <f t="shared" ca="1" si="13"/>
        <v>0</v>
      </c>
      <c r="AE8" s="40">
        <f t="shared" ca="1" si="14"/>
        <v>0</v>
      </c>
      <c r="AF8" s="40">
        <f t="shared" ca="1" si="15"/>
        <v>0</v>
      </c>
      <c r="AG8" s="40">
        <f t="shared" si="16"/>
        <v>0</v>
      </c>
      <c r="AL8" s="40" t="s">
        <v>102</v>
      </c>
    </row>
    <row r="9" spans="1:40" ht="12.75" x14ac:dyDescent="0.25">
      <c r="A9" s="61"/>
      <c r="B9" s="61"/>
      <c r="C9" s="61"/>
      <c r="D9" s="61"/>
      <c r="E9" s="61"/>
      <c r="F9" s="61"/>
      <c r="G9" s="66"/>
      <c r="H9" s="61"/>
      <c r="I9" s="44" t="str">
        <f t="shared" ca="1" si="0"/>
        <v/>
      </c>
      <c r="J9" s="62"/>
      <c r="K9" s="63"/>
      <c r="L9" s="61"/>
      <c r="M9" s="61"/>
      <c r="N9" s="45">
        <f t="shared" si="17"/>
        <v>0</v>
      </c>
      <c r="O9" s="43">
        <v>43647</v>
      </c>
      <c r="P9" s="40">
        <v>0</v>
      </c>
      <c r="Q9" s="40">
        <f t="shared" si="18"/>
        <v>0</v>
      </c>
      <c r="R9" s="40">
        <f t="shared" si="1"/>
        <v>0</v>
      </c>
      <c r="S9" s="40">
        <f t="shared" si="2"/>
        <v>0</v>
      </c>
      <c r="T9" s="40">
        <f t="shared" si="3"/>
        <v>0</v>
      </c>
      <c r="U9" s="40">
        <f t="shared" ca="1" si="4"/>
        <v>0</v>
      </c>
      <c r="V9" s="40">
        <f t="shared" ca="1" si="5"/>
        <v>0</v>
      </c>
      <c r="W9" s="40">
        <f t="shared" ca="1" si="6"/>
        <v>0</v>
      </c>
      <c r="X9" s="40">
        <f t="shared" ca="1" si="7"/>
        <v>0</v>
      </c>
      <c r="Y9" s="40">
        <f t="shared" ca="1" si="8"/>
        <v>0</v>
      </c>
      <c r="Z9" s="40">
        <f t="shared" ca="1" si="9"/>
        <v>0</v>
      </c>
      <c r="AA9" s="40">
        <f t="shared" si="10"/>
        <v>0</v>
      </c>
      <c r="AB9" s="40">
        <f t="shared" si="11"/>
        <v>0</v>
      </c>
      <c r="AC9" s="40">
        <f t="shared" ca="1" si="12"/>
        <v>0</v>
      </c>
      <c r="AD9" s="40">
        <f t="shared" ca="1" si="13"/>
        <v>0</v>
      </c>
      <c r="AE9" s="40">
        <f t="shared" ca="1" si="14"/>
        <v>0</v>
      </c>
      <c r="AF9" s="40">
        <f t="shared" ca="1" si="15"/>
        <v>0</v>
      </c>
      <c r="AG9" s="40">
        <f t="shared" si="16"/>
        <v>0</v>
      </c>
      <c r="AL9" s="40" t="s">
        <v>99</v>
      </c>
    </row>
    <row r="10" spans="1:40" ht="12.75" x14ac:dyDescent="0.25">
      <c r="A10" s="61"/>
      <c r="B10" s="61"/>
      <c r="C10" s="61"/>
      <c r="D10" s="61"/>
      <c r="E10" s="61"/>
      <c r="F10" s="61"/>
      <c r="G10" s="66"/>
      <c r="H10" s="61"/>
      <c r="I10" s="44" t="str">
        <f t="shared" ca="1" si="0"/>
        <v/>
      </c>
      <c r="J10" s="62"/>
      <c r="K10" s="63"/>
      <c r="L10" s="61"/>
      <c r="M10" s="61"/>
      <c r="N10" s="45">
        <f t="shared" si="17"/>
        <v>0</v>
      </c>
      <c r="O10" s="43">
        <v>43647</v>
      </c>
      <c r="P10" s="40">
        <v>0</v>
      </c>
      <c r="Q10" s="40">
        <f t="shared" si="18"/>
        <v>0</v>
      </c>
      <c r="R10" s="40">
        <f t="shared" si="1"/>
        <v>0</v>
      </c>
      <c r="S10" s="40">
        <f t="shared" si="2"/>
        <v>0</v>
      </c>
      <c r="T10" s="40">
        <f t="shared" si="3"/>
        <v>0</v>
      </c>
      <c r="U10" s="40">
        <f t="shared" ca="1" si="4"/>
        <v>0</v>
      </c>
      <c r="V10" s="40">
        <f t="shared" ca="1" si="5"/>
        <v>0</v>
      </c>
      <c r="W10" s="40">
        <f t="shared" ca="1" si="6"/>
        <v>0</v>
      </c>
      <c r="X10" s="40">
        <f t="shared" ca="1" si="7"/>
        <v>0</v>
      </c>
      <c r="Y10" s="40">
        <f t="shared" ca="1" si="8"/>
        <v>0</v>
      </c>
      <c r="Z10" s="40">
        <f t="shared" ca="1" si="9"/>
        <v>0</v>
      </c>
      <c r="AA10" s="40">
        <f t="shared" si="10"/>
        <v>0</v>
      </c>
      <c r="AB10" s="40">
        <f t="shared" si="11"/>
        <v>0</v>
      </c>
      <c r="AC10" s="40">
        <f t="shared" ca="1" si="12"/>
        <v>0</v>
      </c>
      <c r="AD10" s="40">
        <f t="shared" ca="1" si="13"/>
        <v>0</v>
      </c>
      <c r="AE10" s="40">
        <f t="shared" ca="1" si="14"/>
        <v>0</v>
      </c>
      <c r="AF10" s="40">
        <f t="shared" ca="1" si="15"/>
        <v>0</v>
      </c>
      <c r="AG10" s="40">
        <f t="shared" si="16"/>
        <v>0</v>
      </c>
    </row>
    <row r="11" spans="1:40" ht="12.75" x14ac:dyDescent="0.25">
      <c r="A11" s="61"/>
      <c r="B11" s="61"/>
      <c r="C11" s="61"/>
      <c r="D11" s="61"/>
      <c r="E11" s="61"/>
      <c r="F11" s="61"/>
      <c r="G11" s="66"/>
      <c r="H11" s="61"/>
      <c r="I11" s="44" t="str">
        <f t="shared" ca="1" si="0"/>
        <v/>
      </c>
      <c r="J11" s="62"/>
      <c r="K11" s="64"/>
      <c r="L11" s="61"/>
      <c r="M11" s="61"/>
      <c r="N11" s="45">
        <f t="shared" si="17"/>
        <v>0</v>
      </c>
      <c r="O11" s="43">
        <v>43647</v>
      </c>
      <c r="P11" s="40">
        <v>0</v>
      </c>
      <c r="Q11" s="40">
        <f t="shared" si="18"/>
        <v>0</v>
      </c>
      <c r="R11" s="40">
        <f t="shared" si="1"/>
        <v>0</v>
      </c>
      <c r="S11" s="40">
        <f t="shared" si="2"/>
        <v>0</v>
      </c>
      <c r="T11" s="40">
        <f t="shared" si="3"/>
        <v>0</v>
      </c>
      <c r="U11" s="40">
        <f t="shared" ca="1" si="4"/>
        <v>0</v>
      </c>
      <c r="V11" s="40">
        <f t="shared" ca="1" si="5"/>
        <v>0</v>
      </c>
      <c r="W11" s="40">
        <f t="shared" ca="1" si="6"/>
        <v>0</v>
      </c>
      <c r="X11" s="40">
        <f t="shared" ca="1" si="7"/>
        <v>0</v>
      </c>
      <c r="Y11" s="40">
        <f t="shared" ca="1" si="8"/>
        <v>0</v>
      </c>
      <c r="Z11" s="40">
        <f t="shared" ca="1" si="9"/>
        <v>0</v>
      </c>
      <c r="AA11" s="40">
        <f t="shared" si="10"/>
        <v>0</v>
      </c>
      <c r="AB11" s="40">
        <f t="shared" si="11"/>
        <v>0</v>
      </c>
      <c r="AC11" s="40">
        <f t="shared" ca="1" si="12"/>
        <v>0</v>
      </c>
      <c r="AD11" s="40">
        <f t="shared" ca="1" si="13"/>
        <v>0</v>
      </c>
      <c r="AE11" s="40">
        <f t="shared" ca="1" si="14"/>
        <v>0</v>
      </c>
      <c r="AF11" s="40">
        <f t="shared" ca="1" si="15"/>
        <v>0</v>
      </c>
      <c r="AG11" s="40">
        <f t="shared" si="16"/>
        <v>0</v>
      </c>
    </row>
    <row r="12" spans="1:40" ht="12.75" x14ac:dyDescent="0.25">
      <c r="A12" s="61"/>
      <c r="B12" s="61"/>
      <c r="C12" s="61"/>
      <c r="D12" s="61"/>
      <c r="E12" s="61"/>
      <c r="F12" s="61"/>
      <c r="G12" s="66"/>
      <c r="H12" s="61"/>
      <c r="I12" s="44" t="str">
        <f t="shared" ca="1" si="0"/>
        <v/>
      </c>
      <c r="J12" s="62"/>
      <c r="K12" s="64"/>
      <c r="L12" s="61"/>
      <c r="M12" s="61"/>
      <c r="N12" s="45">
        <f t="shared" si="17"/>
        <v>0</v>
      </c>
      <c r="O12" s="43">
        <v>43647</v>
      </c>
      <c r="P12" s="40">
        <v>0</v>
      </c>
      <c r="Q12" s="40">
        <f t="shared" si="18"/>
        <v>0</v>
      </c>
      <c r="R12" s="40">
        <f t="shared" si="1"/>
        <v>0</v>
      </c>
      <c r="S12" s="40">
        <f t="shared" si="2"/>
        <v>0</v>
      </c>
      <c r="T12" s="40">
        <f t="shared" si="3"/>
        <v>0</v>
      </c>
      <c r="U12" s="40">
        <f t="shared" ca="1" si="4"/>
        <v>0</v>
      </c>
      <c r="V12" s="40">
        <f t="shared" ca="1" si="5"/>
        <v>0</v>
      </c>
      <c r="W12" s="40">
        <f t="shared" ca="1" si="6"/>
        <v>0</v>
      </c>
      <c r="X12" s="40">
        <f t="shared" ca="1" si="7"/>
        <v>0</v>
      </c>
      <c r="Y12" s="40">
        <f t="shared" ca="1" si="8"/>
        <v>0</v>
      </c>
      <c r="Z12" s="40">
        <f t="shared" ca="1" si="9"/>
        <v>0</v>
      </c>
      <c r="AA12" s="40">
        <f t="shared" si="10"/>
        <v>0</v>
      </c>
      <c r="AB12" s="40">
        <f t="shared" si="11"/>
        <v>0</v>
      </c>
      <c r="AC12" s="40">
        <f t="shared" ca="1" si="12"/>
        <v>0</v>
      </c>
      <c r="AD12" s="40">
        <f t="shared" ca="1" si="13"/>
        <v>0</v>
      </c>
      <c r="AE12" s="40">
        <f t="shared" ca="1" si="14"/>
        <v>0</v>
      </c>
      <c r="AF12" s="40">
        <f t="shared" ca="1" si="15"/>
        <v>0</v>
      </c>
      <c r="AG12" s="40">
        <f t="shared" si="16"/>
        <v>0</v>
      </c>
    </row>
    <row r="13" spans="1:40" ht="12.75" x14ac:dyDescent="0.25">
      <c r="A13" s="61"/>
      <c r="B13" s="61"/>
      <c r="C13" s="61"/>
      <c r="D13" s="61"/>
      <c r="E13" s="61"/>
      <c r="F13" s="61"/>
      <c r="G13" s="66"/>
      <c r="H13" s="61"/>
      <c r="I13" s="44" t="str">
        <f t="shared" ca="1" si="0"/>
        <v/>
      </c>
      <c r="J13" s="62"/>
      <c r="K13" s="64"/>
      <c r="L13" s="61"/>
      <c r="M13" s="61"/>
      <c r="N13" s="45">
        <f t="shared" si="17"/>
        <v>0</v>
      </c>
      <c r="O13" s="43">
        <v>43647</v>
      </c>
      <c r="P13" s="40">
        <v>0</v>
      </c>
      <c r="Q13" s="40">
        <f t="shared" si="18"/>
        <v>0</v>
      </c>
      <c r="R13" s="40">
        <f t="shared" si="1"/>
        <v>0</v>
      </c>
      <c r="S13" s="40">
        <f t="shared" si="2"/>
        <v>0</v>
      </c>
      <c r="T13" s="40">
        <f t="shared" si="3"/>
        <v>0</v>
      </c>
      <c r="U13" s="40">
        <f t="shared" ca="1" si="4"/>
        <v>0</v>
      </c>
      <c r="V13" s="40">
        <f t="shared" ca="1" si="5"/>
        <v>0</v>
      </c>
      <c r="W13" s="40">
        <f t="shared" ca="1" si="6"/>
        <v>0</v>
      </c>
      <c r="X13" s="40">
        <f t="shared" ca="1" si="7"/>
        <v>0</v>
      </c>
      <c r="Y13" s="40">
        <f t="shared" ca="1" si="8"/>
        <v>0</v>
      </c>
      <c r="Z13" s="40">
        <f t="shared" ca="1" si="9"/>
        <v>0</v>
      </c>
      <c r="AA13" s="40">
        <f t="shared" si="10"/>
        <v>0</v>
      </c>
      <c r="AB13" s="40">
        <f t="shared" si="11"/>
        <v>0</v>
      </c>
      <c r="AC13" s="40">
        <f t="shared" ca="1" si="12"/>
        <v>0</v>
      </c>
      <c r="AD13" s="40">
        <f t="shared" ca="1" si="13"/>
        <v>0</v>
      </c>
      <c r="AE13" s="40">
        <f t="shared" ca="1" si="14"/>
        <v>0</v>
      </c>
      <c r="AF13" s="40">
        <f t="shared" ca="1" si="15"/>
        <v>0</v>
      </c>
      <c r="AG13" s="40">
        <f t="shared" si="16"/>
        <v>0</v>
      </c>
    </row>
    <row r="14" spans="1:40" ht="12.75" x14ac:dyDescent="0.25">
      <c r="A14" s="61"/>
      <c r="B14" s="61"/>
      <c r="C14" s="61"/>
      <c r="D14" s="61"/>
      <c r="E14" s="61"/>
      <c r="F14" s="61"/>
      <c r="G14" s="66"/>
      <c r="H14" s="61"/>
      <c r="I14" s="44" t="str">
        <f t="shared" ca="1" si="0"/>
        <v/>
      </c>
      <c r="J14" s="62"/>
      <c r="K14" s="64"/>
      <c r="L14" s="61"/>
      <c r="M14" s="61"/>
      <c r="N14" s="45">
        <f t="shared" si="17"/>
        <v>0</v>
      </c>
      <c r="O14" s="43">
        <v>43647</v>
      </c>
      <c r="P14" s="40">
        <v>0</v>
      </c>
      <c r="Q14" s="40">
        <f t="shared" si="18"/>
        <v>0</v>
      </c>
      <c r="R14" s="40">
        <f t="shared" si="1"/>
        <v>0</v>
      </c>
      <c r="S14" s="40">
        <f t="shared" si="2"/>
        <v>0</v>
      </c>
      <c r="T14" s="40">
        <f t="shared" si="3"/>
        <v>0</v>
      </c>
      <c r="U14" s="40">
        <f t="shared" ca="1" si="4"/>
        <v>0</v>
      </c>
      <c r="V14" s="40">
        <f t="shared" ca="1" si="5"/>
        <v>0</v>
      </c>
      <c r="W14" s="40">
        <f t="shared" ca="1" si="6"/>
        <v>0</v>
      </c>
      <c r="X14" s="40">
        <f t="shared" ca="1" si="7"/>
        <v>0</v>
      </c>
      <c r="Y14" s="40">
        <f t="shared" ca="1" si="8"/>
        <v>0</v>
      </c>
      <c r="Z14" s="40">
        <f t="shared" ca="1" si="9"/>
        <v>0</v>
      </c>
      <c r="AA14" s="40">
        <f t="shared" si="10"/>
        <v>0</v>
      </c>
      <c r="AB14" s="40">
        <f t="shared" si="11"/>
        <v>0</v>
      </c>
      <c r="AC14" s="40">
        <f t="shared" ca="1" si="12"/>
        <v>0</v>
      </c>
      <c r="AD14" s="40">
        <f t="shared" ca="1" si="13"/>
        <v>0</v>
      </c>
      <c r="AE14" s="40">
        <f t="shared" ca="1" si="14"/>
        <v>0</v>
      </c>
      <c r="AF14" s="40">
        <f t="shared" ca="1" si="15"/>
        <v>0</v>
      </c>
      <c r="AG14" s="40">
        <f t="shared" si="16"/>
        <v>0</v>
      </c>
    </row>
    <row r="15" spans="1:40" ht="12.75" x14ac:dyDescent="0.25">
      <c r="A15" s="61"/>
      <c r="B15" s="61"/>
      <c r="C15" s="61"/>
      <c r="D15" s="61"/>
      <c r="E15" s="61"/>
      <c r="F15" s="61"/>
      <c r="G15" s="66"/>
      <c r="H15" s="61"/>
      <c r="I15" s="44" t="str">
        <f t="shared" ca="1" si="0"/>
        <v/>
      </c>
      <c r="J15" s="62"/>
      <c r="K15" s="64"/>
      <c r="L15" s="61"/>
      <c r="M15" s="61"/>
      <c r="N15" s="45">
        <f t="shared" si="17"/>
        <v>0</v>
      </c>
      <c r="O15" s="43">
        <v>43647</v>
      </c>
      <c r="P15" s="40">
        <v>0</v>
      </c>
      <c r="Q15" s="40">
        <f t="shared" si="18"/>
        <v>0</v>
      </c>
      <c r="R15" s="40">
        <f t="shared" si="1"/>
        <v>0</v>
      </c>
      <c r="S15" s="40">
        <f t="shared" si="2"/>
        <v>0</v>
      </c>
      <c r="T15" s="40">
        <f t="shared" si="3"/>
        <v>0</v>
      </c>
      <c r="U15" s="40">
        <f t="shared" ca="1" si="4"/>
        <v>0</v>
      </c>
      <c r="V15" s="40">
        <f t="shared" ca="1" si="5"/>
        <v>0</v>
      </c>
      <c r="W15" s="40">
        <f t="shared" ca="1" si="6"/>
        <v>0</v>
      </c>
      <c r="X15" s="40">
        <f t="shared" ca="1" si="7"/>
        <v>0</v>
      </c>
      <c r="Y15" s="40">
        <f t="shared" ca="1" si="8"/>
        <v>0</v>
      </c>
      <c r="Z15" s="40">
        <f t="shared" ca="1" si="9"/>
        <v>0</v>
      </c>
      <c r="AA15" s="40">
        <f t="shared" si="10"/>
        <v>0</v>
      </c>
      <c r="AB15" s="40">
        <f t="shared" si="11"/>
        <v>0</v>
      </c>
      <c r="AC15" s="40">
        <f t="shared" ca="1" si="12"/>
        <v>0</v>
      </c>
      <c r="AD15" s="40">
        <f t="shared" ca="1" si="13"/>
        <v>0</v>
      </c>
      <c r="AE15" s="40">
        <f t="shared" ca="1" si="14"/>
        <v>0</v>
      </c>
      <c r="AF15" s="40">
        <f t="shared" ca="1" si="15"/>
        <v>0</v>
      </c>
      <c r="AG15" s="40">
        <f t="shared" si="16"/>
        <v>0</v>
      </c>
    </row>
    <row r="16" spans="1:40" ht="12.75" x14ac:dyDescent="0.25">
      <c r="A16" s="61"/>
      <c r="B16" s="61"/>
      <c r="C16" s="61"/>
      <c r="D16" s="61"/>
      <c r="E16" s="61"/>
      <c r="F16" s="61"/>
      <c r="G16" s="66"/>
      <c r="H16" s="61"/>
      <c r="I16" s="44" t="str">
        <f t="shared" ca="1" si="0"/>
        <v/>
      </c>
      <c r="J16" s="62"/>
      <c r="K16" s="64"/>
      <c r="L16" s="61"/>
      <c r="M16" s="61"/>
      <c r="N16" s="45">
        <f t="shared" si="17"/>
        <v>0</v>
      </c>
      <c r="O16" s="43">
        <v>43647</v>
      </c>
      <c r="P16" s="40">
        <v>0</v>
      </c>
      <c r="Q16" s="40">
        <f t="shared" si="18"/>
        <v>0</v>
      </c>
      <c r="R16" s="40">
        <f t="shared" si="1"/>
        <v>0</v>
      </c>
      <c r="S16" s="40">
        <f t="shared" si="2"/>
        <v>0</v>
      </c>
      <c r="T16" s="40">
        <f t="shared" si="3"/>
        <v>0</v>
      </c>
      <c r="U16" s="40">
        <f t="shared" ca="1" si="4"/>
        <v>0</v>
      </c>
      <c r="V16" s="40">
        <f t="shared" ca="1" si="5"/>
        <v>0</v>
      </c>
      <c r="W16" s="40">
        <f t="shared" ca="1" si="6"/>
        <v>0</v>
      </c>
      <c r="X16" s="40">
        <f t="shared" ca="1" si="7"/>
        <v>0</v>
      </c>
      <c r="Y16" s="40">
        <f t="shared" ca="1" si="8"/>
        <v>0</v>
      </c>
      <c r="Z16" s="40">
        <f t="shared" ca="1" si="9"/>
        <v>0</v>
      </c>
      <c r="AA16" s="40">
        <f t="shared" si="10"/>
        <v>0</v>
      </c>
      <c r="AB16" s="40">
        <f t="shared" si="11"/>
        <v>0</v>
      </c>
      <c r="AC16" s="40">
        <f t="shared" ca="1" si="12"/>
        <v>0</v>
      </c>
      <c r="AD16" s="40">
        <f t="shared" ca="1" si="13"/>
        <v>0</v>
      </c>
      <c r="AE16" s="40">
        <f t="shared" ca="1" si="14"/>
        <v>0</v>
      </c>
      <c r="AF16" s="40">
        <f t="shared" ca="1" si="15"/>
        <v>0</v>
      </c>
      <c r="AG16" s="40">
        <f t="shared" si="16"/>
        <v>0</v>
      </c>
    </row>
    <row r="17" spans="1:33" ht="12.75" x14ac:dyDescent="0.25">
      <c r="A17" s="61"/>
      <c r="B17" s="61"/>
      <c r="C17" s="61"/>
      <c r="D17" s="61"/>
      <c r="E17" s="61"/>
      <c r="F17" s="61"/>
      <c r="G17" s="66"/>
      <c r="H17" s="61"/>
      <c r="I17" s="44" t="str">
        <f t="shared" ca="1" si="0"/>
        <v/>
      </c>
      <c r="J17" s="62"/>
      <c r="K17" s="64"/>
      <c r="L17" s="61"/>
      <c r="M17" s="61"/>
      <c r="N17" s="45">
        <f t="shared" si="17"/>
        <v>0</v>
      </c>
      <c r="O17" s="43">
        <v>43647</v>
      </c>
      <c r="P17" s="40">
        <v>0</v>
      </c>
      <c r="Q17" s="40">
        <f t="shared" si="18"/>
        <v>0</v>
      </c>
      <c r="R17" s="40">
        <f t="shared" si="1"/>
        <v>0</v>
      </c>
      <c r="S17" s="40">
        <f t="shared" si="2"/>
        <v>0</v>
      </c>
      <c r="T17" s="40">
        <f t="shared" si="3"/>
        <v>0</v>
      </c>
      <c r="U17" s="40">
        <f t="shared" ca="1" si="4"/>
        <v>0</v>
      </c>
      <c r="V17" s="40">
        <f t="shared" ca="1" si="5"/>
        <v>0</v>
      </c>
      <c r="W17" s="40">
        <f t="shared" ca="1" si="6"/>
        <v>0</v>
      </c>
      <c r="X17" s="40">
        <f t="shared" ca="1" si="7"/>
        <v>0</v>
      </c>
      <c r="Y17" s="40">
        <f t="shared" ca="1" si="8"/>
        <v>0</v>
      </c>
      <c r="Z17" s="40">
        <f t="shared" ca="1" si="9"/>
        <v>0</v>
      </c>
      <c r="AA17" s="40">
        <f t="shared" si="10"/>
        <v>0</v>
      </c>
      <c r="AB17" s="40">
        <f t="shared" si="11"/>
        <v>0</v>
      </c>
      <c r="AC17" s="40">
        <f t="shared" ca="1" si="12"/>
        <v>0</v>
      </c>
      <c r="AD17" s="40">
        <f t="shared" ca="1" si="13"/>
        <v>0</v>
      </c>
      <c r="AE17" s="40">
        <f t="shared" ca="1" si="14"/>
        <v>0</v>
      </c>
      <c r="AF17" s="40">
        <f t="shared" ca="1" si="15"/>
        <v>0</v>
      </c>
      <c r="AG17" s="40">
        <f t="shared" si="16"/>
        <v>0</v>
      </c>
    </row>
    <row r="18" spans="1:33" ht="12.75" x14ac:dyDescent="0.25">
      <c r="A18" s="61"/>
      <c r="B18" s="61"/>
      <c r="C18" s="61"/>
      <c r="D18" s="61"/>
      <c r="E18" s="61"/>
      <c r="F18" s="61"/>
      <c r="G18" s="66"/>
      <c r="H18" s="61"/>
      <c r="I18" s="44" t="str">
        <f t="shared" ca="1" si="0"/>
        <v/>
      </c>
      <c r="J18" s="62"/>
      <c r="K18" s="63"/>
      <c r="L18" s="61"/>
      <c r="M18" s="61"/>
      <c r="N18" s="45">
        <f t="shared" si="17"/>
        <v>0</v>
      </c>
      <c r="O18" s="43">
        <v>43647</v>
      </c>
      <c r="P18" s="40">
        <v>0</v>
      </c>
      <c r="Q18" s="40">
        <f t="shared" si="18"/>
        <v>0</v>
      </c>
      <c r="R18" s="40">
        <f t="shared" si="1"/>
        <v>0</v>
      </c>
      <c r="S18" s="40">
        <f t="shared" si="2"/>
        <v>0</v>
      </c>
      <c r="T18" s="40">
        <f t="shared" si="3"/>
        <v>0</v>
      </c>
      <c r="U18" s="40">
        <f t="shared" ca="1" si="4"/>
        <v>0</v>
      </c>
      <c r="V18" s="40">
        <f t="shared" ca="1" si="5"/>
        <v>0</v>
      </c>
      <c r="W18" s="40">
        <f t="shared" ca="1" si="6"/>
        <v>0</v>
      </c>
      <c r="X18" s="40">
        <f t="shared" ca="1" si="7"/>
        <v>0</v>
      </c>
      <c r="Y18" s="40">
        <f t="shared" ca="1" si="8"/>
        <v>0</v>
      </c>
      <c r="Z18" s="40">
        <f t="shared" ca="1" si="9"/>
        <v>0</v>
      </c>
      <c r="AA18" s="40">
        <f t="shared" si="10"/>
        <v>0</v>
      </c>
      <c r="AB18" s="40">
        <f t="shared" si="11"/>
        <v>0</v>
      </c>
      <c r="AC18" s="40">
        <f t="shared" ca="1" si="12"/>
        <v>0</v>
      </c>
      <c r="AD18" s="40">
        <f t="shared" ca="1" si="13"/>
        <v>0</v>
      </c>
      <c r="AE18" s="40">
        <f t="shared" ca="1" si="14"/>
        <v>0</v>
      </c>
      <c r="AF18" s="40">
        <f t="shared" ca="1" si="15"/>
        <v>0</v>
      </c>
      <c r="AG18" s="40">
        <f t="shared" si="16"/>
        <v>0</v>
      </c>
    </row>
    <row r="19" spans="1:33" ht="12.75" x14ac:dyDescent="0.25">
      <c r="A19" s="61"/>
      <c r="B19" s="61"/>
      <c r="C19" s="61"/>
      <c r="D19" s="61"/>
      <c r="E19" s="61"/>
      <c r="F19" s="61"/>
      <c r="G19" s="66"/>
      <c r="H19" s="61"/>
      <c r="I19" s="44" t="str">
        <f t="shared" ca="1" si="0"/>
        <v/>
      </c>
      <c r="J19" s="62"/>
      <c r="K19" s="64"/>
      <c r="L19" s="61"/>
      <c r="M19" s="61"/>
      <c r="N19" s="45">
        <f t="shared" si="17"/>
        <v>0</v>
      </c>
      <c r="O19" s="43">
        <v>43647</v>
      </c>
      <c r="P19" s="40">
        <v>0</v>
      </c>
      <c r="Q19" s="40">
        <f t="shared" si="18"/>
        <v>0</v>
      </c>
      <c r="R19" s="40">
        <f t="shared" si="1"/>
        <v>0</v>
      </c>
      <c r="S19" s="40">
        <f t="shared" si="2"/>
        <v>0</v>
      </c>
      <c r="T19" s="40">
        <f t="shared" si="3"/>
        <v>0</v>
      </c>
      <c r="U19" s="40">
        <f t="shared" ca="1" si="4"/>
        <v>0</v>
      </c>
      <c r="V19" s="40">
        <f t="shared" ca="1" si="5"/>
        <v>0</v>
      </c>
      <c r="W19" s="40">
        <f t="shared" ca="1" si="6"/>
        <v>0</v>
      </c>
      <c r="X19" s="40">
        <f t="shared" ca="1" si="7"/>
        <v>0</v>
      </c>
      <c r="Y19" s="40">
        <f t="shared" ca="1" si="8"/>
        <v>0</v>
      </c>
      <c r="Z19" s="40">
        <f t="shared" ca="1" si="9"/>
        <v>0</v>
      </c>
      <c r="AA19" s="40">
        <f t="shared" si="10"/>
        <v>0</v>
      </c>
      <c r="AB19" s="40">
        <f t="shared" si="11"/>
        <v>0</v>
      </c>
      <c r="AC19" s="40">
        <f t="shared" ca="1" si="12"/>
        <v>0</v>
      </c>
      <c r="AD19" s="40">
        <f t="shared" ca="1" si="13"/>
        <v>0</v>
      </c>
      <c r="AE19" s="40">
        <f t="shared" ca="1" si="14"/>
        <v>0</v>
      </c>
      <c r="AF19" s="40">
        <f t="shared" ca="1" si="15"/>
        <v>0</v>
      </c>
      <c r="AG19" s="40">
        <f t="shared" si="16"/>
        <v>0</v>
      </c>
    </row>
    <row r="20" spans="1:33" ht="12.75" x14ac:dyDescent="0.25">
      <c r="A20" s="61"/>
      <c r="B20" s="61"/>
      <c r="C20" s="61"/>
      <c r="D20" s="61"/>
      <c r="E20" s="61"/>
      <c r="F20" s="61"/>
      <c r="G20" s="66"/>
      <c r="H20" s="61"/>
      <c r="I20" s="44" t="str">
        <f t="shared" ca="1" si="0"/>
        <v/>
      </c>
      <c r="J20" s="62"/>
      <c r="K20" s="64"/>
      <c r="L20" s="61"/>
      <c r="M20" s="61"/>
      <c r="N20" s="45">
        <f t="shared" si="17"/>
        <v>0</v>
      </c>
      <c r="O20" s="43">
        <v>43647</v>
      </c>
      <c r="P20" s="40">
        <v>0</v>
      </c>
      <c r="Q20" s="40">
        <f t="shared" si="18"/>
        <v>0</v>
      </c>
      <c r="R20" s="40">
        <f t="shared" si="1"/>
        <v>0</v>
      </c>
      <c r="S20" s="40">
        <f t="shared" si="2"/>
        <v>0</v>
      </c>
      <c r="T20" s="40">
        <f t="shared" si="3"/>
        <v>0</v>
      </c>
      <c r="U20" s="40">
        <f t="shared" ca="1" si="4"/>
        <v>0</v>
      </c>
      <c r="V20" s="40">
        <f t="shared" ca="1" si="5"/>
        <v>0</v>
      </c>
      <c r="W20" s="40">
        <f t="shared" ca="1" si="6"/>
        <v>0</v>
      </c>
      <c r="X20" s="40">
        <f t="shared" ca="1" si="7"/>
        <v>0</v>
      </c>
      <c r="Y20" s="40">
        <f t="shared" ca="1" si="8"/>
        <v>0</v>
      </c>
      <c r="Z20" s="40">
        <f t="shared" ca="1" si="9"/>
        <v>0</v>
      </c>
      <c r="AA20" s="40">
        <f t="shared" si="10"/>
        <v>0</v>
      </c>
      <c r="AB20" s="40">
        <f t="shared" si="11"/>
        <v>0</v>
      </c>
      <c r="AC20" s="40">
        <f t="shared" ca="1" si="12"/>
        <v>0</v>
      </c>
      <c r="AD20" s="40">
        <f t="shared" ca="1" si="13"/>
        <v>0</v>
      </c>
      <c r="AE20" s="40">
        <f t="shared" ca="1" si="14"/>
        <v>0</v>
      </c>
      <c r="AF20" s="40">
        <f t="shared" ca="1" si="15"/>
        <v>0</v>
      </c>
      <c r="AG20" s="40">
        <f t="shared" si="16"/>
        <v>0</v>
      </c>
    </row>
    <row r="21" spans="1:33" ht="12.75" x14ac:dyDescent="0.25">
      <c r="A21" s="61"/>
      <c r="B21" s="61"/>
      <c r="C21" s="61"/>
      <c r="D21" s="61"/>
      <c r="E21" s="61"/>
      <c r="F21" s="61"/>
      <c r="G21" s="66"/>
      <c r="H21" s="61"/>
      <c r="I21" s="44" t="str">
        <f t="shared" ca="1" si="0"/>
        <v/>
      </c>
      <c r="J21" s="62"/>
      <c r="K21" s="64"/>
      <c r="L21" s="61"/>
      <c r="M21" s="61"/>
      <c r="N21" s="45">
        <f t="shared" si="17"/>
        <v>0</v>
      </c>
      <c r="O21" s="43">
        <v>43647</v>
      </c>
      <c r="P21" s="40">
        <v>0</v>
      </c>
      <c r="Q21" s="40">
        <f t="shared" si="18"/>
        <v>0</v>
      </c>
      <c r="R21" s="40">
        <f t="shared" si="1"/>
        <v>0</v>
      </c>
      <c r="S21" s="40">
        <f t="shared" si="2"/>
        <v>0</v>
      </c>
      <c r="T21" s="40">
        <f t="shared" si="3"/>
        <v>0</v>
      </c>
      <c r="U21" s="40">
        <f t="shared" ca="1" si="4"/>
        <v>0</v>
      </c>
      <c r="V21" s="40">
        <f t="shared" ca="1" si="5"/>
        <v>0</v>
      </c>
      <c r="W21" s="40">
        <f t="shared" ca="1" si="6"/>
        <v>0</v>
      </c>
      <c r="X21" s="40">
        <f t="shared" ca="1" si="7"/>
        <v>0</v>
      </c>
      <c r="Y21" s="40">
        <f t="shared" ca="1" si="8"/>
        <v>0</v>
      </c>
      <c r="Z21" s="40">
        <f t="shared" ca="1" si="9"/>
        <v>0</v>
      </c>
      <c r="AA21" s="40">
        <f t="shared" si="10"/>
        <v>0</v>
      </c>
      <c r="AB21" s="40">
        <f t="shared" si="11"/>
        <v>0</v>
      </c>
      <c r="AC21" s="40">
        <f t="shared" ca="1" si="12"/>
        <v>0</v>
      </c>
      <c r="AD21" s="40">
        <f t="shared" ca="1" si="13"/>
        <v>0</v>
      </c>
      <c r="AE21" s="40">
        <f t="shared" ca="1" si="14"/>
        <v>0</v>
      </c>
      <c r="AF21" s="40">
        <f t="shared" ca="1" si="15"/>
        <v>0</v>
      </c>
      <c r="AG21" s="40">
        <f t="shared" si="16"/>
        <v>0</v>
      </c>
    </row>
    <row r="22" spans="1:33" ht="12.75" x14ac:dyDescent="0.25">
      <c r="A22" s="61"/>
      <c r="B22" s="61"/>
      <c r="C22" s="61"/>
      <c r="D22" s="61"/>
      <c r="E22" s="61"/>
      <c r="F22" s="61"/>
      <c r="G22" s="66"/>
      <c r="H22" s="61"/>
      <c r="I22" s="44" t="str">
        <f t="shared" ca="1" si="0"/>
        <v/>
      </c>
      <c r="J22" s="62"/>
      <c r="K22" s="63"/>
      <c r="L22" s="61"/>
      <c r="M22" s="61"/>
      <c r="N22" s="45">
        <f t="shared" si="17"/>
        <v>0</v>
      </c>
      <c r="O22" s="43">
        <v>43647</v>
      </c>
      <c r="P22" s="40">
        <v>0</v>
      </c>
      <c r="Q22" s="40">
        <f t="shared" si="18"/>
        <v>0</v>
      </c>
      <c r="R22" s="40">
        <f t="shared" si="1"/>
        <v>0</v>
      </c>
      <c r="S22" s="40">
        <f t="shared" si="2"/>
        <v>0</v>
      </c>
      <c r="T22" s="40">
        <f t="shared" si="3"/>
        <v>0</v>
      </c>
      <c r="U22" s="40">
        <f t="shared" ca="1" si="4"/>
        <v>0</v>
      </c>
      <c r="V22" s="40">
        <f t="shared" ca="1" si="5"/>
        <v>0</v>
      </c>
      <c r="W22" s="40">
        <f t="shared" ca="1" si="6"/>
        <v>0</v>
      </c>
      <c r="X22" s="40">
        <f t="shared" ca="1" si="7"/>
        <v>0</v>
      </c>
      <c r="Y22" s="40">
        <f t="shared" ca="1" si="8"/>
        <v>0</v>
      </c>
      <c r="Z22" s="40">
        <f t="shared" ca="1" si="9"/>
        <v>0</v>
      </c>
      <c r="AA22" s="40">
        <f t="shared" si="10"/>
        <v>0</v>
      </c>
      <c r="AB22" s="40">
        <f t="shared" si="11"/>
        <v>0</v>
      </c>
      <c r="AC22" s="40">
        <f t="shared" ca="1" si="12"/>
        <v>0</v>
      </c>
      <c r="AD22" s="40">
        <f t="shared" ca="1" si="13"/>
        <v>0</v>
      </c>
      <c r="AE22" s="40">
        <f t="shared" ca="1" si="14"/>
        <v>0</v>
      </c>
      <c r="AF22" s="40">
        <f t="shared" ca="1" si="15"/>
        <v>0</v>
      </c>
      <c r="AG22" s="40">
        <f t="shared" si="16"/>
        <v>0</v>
      </c>
    </row>
    <row r="23" spans="1:33" ht="12.75" x14ac:dyDescent="0.25">
      <c r="A23" s="61"/>
      <c r="B23" s="61"/>
      <c r="C23" s="61"/>
      <c r="D23" s="61"/>
      <c r="E23" s="61"/>
      <c r="F23" s="61"/>
      <c r="G23" s="66"/>
      <c r="H23" s="61"/>
      <c r="I23" s="44" t="str">
        <f t="shared" ca="1" si="0"/>
        <v/>
      </c>
      <c r="J23" s="62"/>
      <c r="K23" s="63"/>
      <c r="L23" s="61"/>
      <c r="M23" s="61"/>
      <c r="N23" s="45">
        <f t="shared" si="17"/>
        <v>0</v>
      </c>
      <c r="O23" s="43">
        <v>43647</v>
      </c>
      <c r="P23" s="40">
        <v>0</v>
      </c>
      <c r="Q23" s="40">
        <f t="shared" si="18"/>
        <v>0</v>
      </c>
      <c r="R23" s="40">
        <f t="shared" si="1"/>
        <v>0</v>
      </c>
      <c r="S23" s="40">
        <f t="shared" si="2"/>
        <v>0</v>
      </c>
      <c r="T23" s="40">
        <f t="shared" si="3"/>
        <v>0</v>
      </c>
      <c r="U23" s="40">
        <f t="shared" ca="1" si="4"/>
        <v>0</v>
      </c>
      <c r="V23" s="40">
        <f t="shared" ca="1" si="5"/>
        <v>0</v>
      </c>
      <c r="W23" s="40">
        <f t="shared" ca="1" si="6"/>
        <v>0</v>
      </c>
      <c r="X23" s="40">
        <f t="shared" ca="1" si="7"/>
        <v>0</v>
      </c>
      <c r="Y23" s="40">
        <f t="shared" ca="1" si="8"/>
        <v>0</v>
      </c>
      <c r="Z23" s="40">
        <f t="shared" ca="1" si="9"/>
        <v>0</v>
      </c>
      <c r="AA23" s="40">
        <f t="shared" si="10"/>
        <v>0</v>
      </c>
      <c r="AB23" s="40">
        <f t="shared" si="11"/>
        <v>0</v>
      </c>
      <c r="AC23" s="40">
        <f t="shared" ca="1" si="12"/>
        <v>0</v>
      </c>
      <c r="AD23" s="40">
        <f t="shared" ca="1" si="13"/>
        <v>0</v>
      </c>
      <c r="AE23" s="40">
        <f t="shared" ca="1" si="14"/>
        <v>0</v>
      </c>
      <c r="AF23" s="40">
        <f t="shared" ca="1" si="15"/>
        <v>0</v>
      </c>
      <c r="AG23" s="40">
        <f t="shared" si="16"/>
        <v>0</v>
      </c>
    </row>
    <row r="24" spans="1:33" ht="12.75" x14ac:dyDescent="0.25">
      <c r="A24" s="61"/>
      <c r="B24" s="61"/>
      <c r="C24" s="61"/>
      <c r="D24" s="61"/>
      <c r="E24" s="61"/>
      <c r="F24" s="61"/>
      <c r="G24" s="66"/>
      <c r="H24" s="61"/>
      <c r="I24" s="44" t="str">
        <f t="shared" ca="1" si="0"/>
        <v/>
      </c>
      <c r="J24" s="62"/>
      <c r="K24" s="63"/>
      <c r="L24" s="61"/>
      <c r="M24" s="61"/>
      <c r="N24" s="45">
        <f t="shared" si="17"/>
        <v>0</v>
      </c>
      <c r="O24" s="43">
        <v>43647</v>
      </c>
      <c r="P24" s="40">
        <v>0</v>
      </c>
      <c r="Q24" s="40">
        <f t="shared" si="18"/>
        <v>0</v>
      </c>
      <c r="R24" s="40">
        <f t="shared" si="1"/>
        <v>0</v>
      </c>
      <c r="S24" s="40">
        <f t="shared" si="2"/>
        <v>0</v>
      </c>
      <c r="T24" s="40">
        <f t="shared" si="3"/>
        <v>0</v>
      </c>
      <c r="U24" s="40">
        <f t="shared" ca="1" si="4"/>
        <v>0</v>
      </c>
      <c r="V24" s="40">
        <f t="shared" ca="1" si="5"/>
        <v>0</v>
      </c>
      <c r="W24" s="40">
        <f t="shared" ca="1" si="6"/>
        <v>0</v>
      </c>
      <c r="X24" s="40">
        <f t="shared" ca="1" si="7"/>
        <v>0</v>
      </c>
      <c r="Y24" s="40">
        <f t="shared" ca="1" si="8"/>
        <v>0</v>
      </c>
      <c r="Z24" s="40">
        <f t="shared" ca="1" si="9"/>
        <v>0</v>
      </c>
      <c r="AA24" s="40">
        <f t="shared" si="10"/>
        <v>0</v>
      </c>
      <c r="AB24" s="40">
        <f t="shared" si="11"/>
        <v>0</v>
      </c>
      <c r="AC24" s="40">
        <f t="shared" ca="1" si="12"/>
        <v>0</v>
      </c>
      <c r="AD24" s="40">
        <f t="shared" ca="1" si="13"/>
        <v>0</v>
      </c>
      <c r="AE24" s="40">
        <f t="shared" ca="1" si="14"/>
        <v>0</v>
      </c>
      <c r="AF24" s="40">
        <f t="shared" ca="1" si="15"/>
        <v>0</v>
      </c>
      <c r="AG24" s="40">
        <f t="shared" si="16"/>
        <v>0</v>
      </c>
    </row>
    <row r="25" spans="1:33" ht="12.75" x14ac:dyDescent="0.25">
      <c r="A25" s="61"/>
      <c r="B25" s="61"/>
      <c r="C25" s="61"/>
      <c r="D25" s="61"/>
      <c r="E25" s="61"/>
      <c r="F25" s="61"/>
      <c r="G25" s="66"/>
      <c r="H25" s="61"/>
      <c r="I25" s="44" t="str">
        <f t="shared" ca="1" si="0"/>
        <v/>
      </c>
      <c r="J25" s="62"/>
      <c r="K25" s="63"/>
      <c r="L25" s="61"/>
      <c r="M25" s="61"/>
      <c r="N25" s="45">
        <f t="shared" si="17"/>
        <v>0</v>
      </c>
      <c r="O25" s="43">
        <v>43647</v>
      </c>
      <c r="P25" s="40">
        <v>0</v>
      </c>
      <c r="Q25" s="40">
        <f t="shared" si="18"/>
        <v>0</v>
      </c>
      <c r="R25" s="40">
        <f t="shared" si="1"/>
        <v>0</v>
      </c>
      <c r="S25" s="40">
        <f t="shared" si="2"/>
        <v>0</v>
      </c>
      <c r="T25" s="40">
        <f t="shared" si="3"/>
        <v>0</v>
      </c>
      <c r="U25" s="40">
        <f t="shared" ca="1" si="4"/>
        <v>0</v>
      </c>
      <c r="V25" s="40">
        <f t="shared" ca="1" si="5"/>
        <v>0</v>
      </c>
      <c r="W25" s="40">
        <f t="shared" ca="1" si="6"/>
        <v>0</v>
      </c>
      <c r="X25" s="40">
        <f t="shared" ca="1" si="7"/>
        <v>0</v>
      </c>
      <c r="Y25" s="40">
        <f t="shared" ca="1" si="8"/>
        <v>0</v>
      </c>
      <c r="Z25" s="40">
        <f t="shared" ca="1" si="9"/>
        <v>0</v>
      </c>
      <c r="AA25" s="40">
        <f t="shared" si="10"/>
        <v>0</v>
      </c>
      <c r="AB25" s="40">
        <f t="shared" si="11"/>
        <v>0</v>
      </c>
      <c r="AC25" s="40">
        <f t="shared" ca="1" si="12"/>
        <v>0</v>
      </c>
      <c r="AD25" s="40">
        <f t="shared" ca="1" si="13"/>
        <v>0</v>
      </c>
      <c r="AE25" s="40">
        <f t="shared" ca="1" si="14"/>
        <v>0</v>
      </c>
      <c r="AF25" s="40">
        <f t="shared" ca="1" si="15"/>
        <v>0</v>
      </c>
      <c r="AG25" s="40">
        <f t="shared" si="16"/>
        <v>0</v>
      </c>
    </row>
    <row r="26" spans="1:33" ht="12.75" x14ac:dyDescent="0.25">
      <c r="A26" s="61"/>
      <c r="B26" s="61"/>
      <c r="C26" s="61"/>
      <c r="D26" s="61"/>
      <c r="E26" s="61"/>
      <c r="F26" s="61"/>
      <c r="G26" s="66"/>
      <c r="H26" s="61"/>
      <c r="I26" s="44" t="str">
        <f t="shared" ca="1" si="0"/>
        <v/>
      </c>
      <c r="J26" s="62"/>
      <c r="K26" s="63"/>
      <c r="L26" s="61"/>
      <c r="M26" s="61"/>
      <c r="N26" s="45">
        <f t="shared" si="17"/>
        <v>0</v>
      </c>
      <c r="O26" s="43">
        <v>43647</v>
      </c>
      <c r="P26" s="40">
        <v>0</v>
      </c>
      <c r="Q26" s="40">
        <f t="shared" si="18"/>
        <v>0</v>
      </c>
      <c r="R26" s="40">
        <f t="shared" si="1"/>
        <v>0</v>
      </c>
      <c r="S26" s="40">
        <f t="shared" si="2"/>
        <v>0</v>
      </c>
      <c r="T26" s="40">
        <f t="shared" si="3"/>
        <v>0</v>
      </c>
      <c r="U26" s="40">
        <f t="shared" ca="1" si="4"/>
        <v>0</v>
      </c>
      <c r="V26" s="40">
        <f t="shared" ca="1" si="5"/>
        <v>0</v>
      </c>
      <c r="W26" s="40">
        <f t="shared" ca="1" si="6"/>
        <v>0</v>
      </c>
      <c r="X26" s="40">
        <f t="shared" ca="1" si="7"/>
        <v>0</v>
      </c>
      <c r="Y26" s="40">
        <f t="shared" ca="1" si="8"/>
        <v>0</v>
      </c>
      <c r="Z26" s="40">
        <f t="shared" ca="1" si="9"/>
        <v>0</v>
      </c>
      <c r="AA26" s="40">
        <f t="shared" si="10"/>
        <v>0</v>
      </c>
      <c r="AB26" s="40">
        <f t="shared" si="11"/>
        <v>0</v>
      </c>
      <c r="AC26" s="40">
        <f t="shared" ca="1" si="12"/>
        <v>0</v>
      </c>
      <c r="AD26" s="40">
        <f t="shared" ca="1" si="13"/>
        <v>0</v>
      </c>
      <c r="AE26" s="40">
        <f t="shared" ca="1" si="14"/>
        <v>0</v>
      </c>
      <c r="AF26" s="40">
        <f t="shared" ca="1" si="15"/>
        <v>0</v>
      </c>
      <c r="AG26" s="40">
        <f t="shared" si="16"/>
        <v>0</v>
      </c>
    </row>
    <row r="27" spans="1:33" ht="12.75" x14ac:dyDescent="0.25">
      <c r="A27" s="61"/>
      <c r="B27" s="61"/>
      <c r="C27" s="61"/>
      <c r="D27" s="61"/>
      <c r="E27" s="61"/>
      <c r="F27" s="61"/>
      <c r="G27" s="66"/>
      <c r="H27" s="61"/>
      <c r="I27" s="44" t="str">
        <f t="shared" ca="1" si="0"/>
        <v/>
      </c>
      <c r="J27" s="62"/>
      <c r="K27" s="64"/>
      <c r="L27" s="61"/>
      <c r="M27" s="61"/>
      <c r="N27" s="45">
        <f t="shared" si="17"/>
        <v>0</v>
      </c>
      <c r="O27" s="43">
        <v>43647</v>
      </c>
      <c r="P27" s="40">
        <v>0</v>
      </c>
      <c r="Q27" s="40">
        <f t="shared" si="18"/>
        <v>0</v>
      </c>
      <c r="R27" s="40">
        <f t="shared" si="1"/>
        <v>0</v>
      </c>
      <c r="S27" s="40">
        <f t="shared" si="2"/>
        <v>0</v>
      </c>
      <c r="T27" s="40">
        <f t="shared" si="3"/>
        <v>0</v>
      </c>
      <c r="U27" s="40">
        <f t="shared" ca="1" si="4"/>
        <v>0</v>
      </c>
      <c r="V27" s="40">
        <f t="shared" ca="1" si="5"/>
        <v>0</v>
      </c>
      <c r="W27" s="40">
        <f t="shared" ca="1" si="6"/>
        <v>0</v>
      </c>
      <c r="X27" s="40">
        <f t="shared" ca="1" si="7"/>
        <v>0</v>
      </c>
      <c r="Y27" s="40">
        <f t="shared" ca="1" si="8"/>
        <v>0</v>
      </c>
      <c r="Z27" s="40">
        <f t="shared" ca="1" si="9"/>
        <v>0</v>
      </c>
      <c r="AA27" s="40">
        <f t="shared" si="10"/>
        <v>0</v>
      </c>
      <c r="AB27" s="40">
        <f t="shared" si="11"/>
        <v>0</v>
      </c>
      <c r="AC27" s="40">
        <f t="shared" ca="1" si="12"/>
        <v>0</v>
      </c>
      <c r="AD27" s="40">
        <f t="shared" ca="1" si="13"/>
        <v>0</v>
      </c>
      <c r="AE27" s="40">
        <f t="shared" ca="1" si="14"/>
        <v>0</v>
      </c>
      <c r="AF27" s="40">
        <f t="shared" ca="1" si="15"/>
        <v>0</v>
      </c>
      <c r="AG27" s="40">
        <f t="shared" si="16"/>
        <v>0</v>
      </c>
    </row>
    <row r="28" spans="1:33" ht="12.75" x14ac:dyDescent="0.25">
      <c r="A28" s="61"/>
      <c r="B28" s="61"/>
      <c r="C28" s="61"/>
      <c r="D28" s="61"/>
      <c r="E28" s="61"/>
      <c r="F28" s="61"/>
      <c r="G28" s="66"/>
      <c r="H28" s="61"/>
      <c r="I28" s="44" t="str">
        <f t="shared" ca="1" si="0"/>
        <v/>
      </c>
      <c r="J28" s="62"/>
      <c r="K28" s="64"/>
      <c r="L28" s="61"/>
      <c r="M28" s="61"/>
      <c r="N28" s="45">
        <f t="shared" si="17"/>
        <v>0</v>
      </c>
      <c r="O28" s="43">
        <v>43647</v>
      </c>
      <c r="P28" s="40">
        <v>0</v>
      </c>
      <c r="Q28" s="40">
        <f t="shared" si="18"/>
        <v>0</v>
      </c>
      <c r="R28" s="40">
        <f t="shared" si="1"/>
        <v>0</v>
      </c>
      <c r="S28" s="40">
        <f t="shared" si="2"/>
        <v>0</v>
      </c>
      <c r="T28" s="40">
        <f t="shared" si="3"/>
        <v>0</v>
      </c>
      <c r="U28" s="40">
        <f t="shared" ca="1" si="4"/>
        <v>0</v>
      </c>
      <c r="V28" s="40">
        <f t="shared" ca="1" si="5"/>
        <v>0</v>
      </c>
      <c r="W28" s="40">
        <f t="shared" ca="1" si="6"/>
        <v>0</v>
      </c>
      <c r="X28" s="40">
        <f t="shared" ca="1" si="7"/>
        <v>0</v>
      </c>
      <c r="Y28" s="40">
        <f t="shared" ca="1" si="8"/>
        <v>0</v>
      </c>
      <c r="Z28" s="40">
        <f t="shared" ca="1" si="9"/>
        <v>0</v>
      </c>
      <c r="AA28" s="40">
        <f t="shared" si="10"/>
        <v>0</v>
      </c>
      <c r="AB28" s="40">
        <f t="shared" si="11"/>
        <v>0</v>
      </c>
      <c r="AC28" s="40">
        <f t="shared" ca="1" si="12"/>
        <v>0</v>
      </c>
      <c r="AD28" s="40">
        <f t="shared" ca="1" si="13"/>
        <v>0</v>
      </c>
      <c r="AE28" s="40">
        <f t="shared" ca="1" si="14"/>
        <v>0</v>
      </c>
      <c r="AF28" s="40">
        <f t="shared" ca="1" si="15"/>
        <v>0</v>
      </c>
      <c r="AG28" s="40">
        <f t="shared" si="16"/>
        <v>0</v>
      </c>
    </row>
    <row r="29" spans="1:33" ht="12.75" x14ac:dyDescent="0.25">
      <c r="A29" s="61"/>
      <c r="B29" s="61"/>
      <c r="C29" s="61"/>
      <c r="D29" s="61"/>
      <c r="E29" s="61"/>
      <c r="F29" s="61"/>
      <c r="G29" s="66"/>
      <c r="H29" s="61"/>
      <c r="I29" s="44" t="str">
        <f t="shared" ca="1" si="0"/>
        <v/>
      </c>
      <c r="J29" s="62"/>
      <c r="K29" s="64"/>
      <c r="L29" s="61"/>
      <c r="M29" s="61"/>
      <c r="N29" s="45">
        <f t="shared" si="17"/>
        <v>0</v>
      </c>
      <c r="O29" s="43">
        <v>43647</v>
      </c>
      <c r="P29" s="40">
        <v>0</v>
      </c>
      <c r="Q29" s="40">
        <f t="shared" si="18"/>
        <v>0</v>
      </c>
      <c r="R29" s="40">
        <f t="shared" si="1"/>
        <v>0</v>
      </c>
      <c r="S29" s="40">
        <f t="shared" si="2"/>
        <v>0</v>
      </c>
      <c r="T29" s="40">
        <f t="shared" si="3"/>
        <v>0</v>
      </c>
      <c r="U29" s="40">
        <f t="shared" ca="1" si="4"/>
        <v>0</v>
      </c>
      <c r="V29" s="40">
        <f t="shared" ca="1" si="5"/>
        <v>0</v>
      </c>
      <c r="W29" s="40">
        <f t="shared" ca="1" si="6"/>
        <v>0</v>
      </c>
      <c r="X29" s="40">
        <f t="shared" ca="1" si="7"/>
        <v>0</v>
      </c>
      <c r="Y29" s="40">
        <f t="shared" ca="1" si="8"/>
        <v>0</v>
      </c>
      <c r="Z29" s="40">
        <f t="shared" ca="1" si="9"/>
        <v>0</v>
      </c>
      <c r="AA29" s="40">
        <f t="shared" si="10"/>
        <v>0</v>
      </c>
      <c r="AB29" s="40">
        <f t="shared" si="11"/>
        <v>0</v>
      </c>
      <c r="AC29" s="40">
        <f t="shared" ca="1" si="12"/>
        <v>0</v>
      </c>
      <c r="AD29" s="40">
        <f t="shared" ca="1" si="13"/>
        <v>0</v>
      </c>
      <c r="AE29" s="40">
        <f t="shared" ca="1" si="14"/>
        <v>0</v>
      </c>
      <c r="AF29" s="40">
        <f t="shared" ca="1" si="15"/>
        <v>0</v>
      </c>
      <c r="AG29" s="40">
        <f t="shared" si="16"/>
        <v>0</v>
      </c>
    </row>
    <row r="30" spans="1:33" ht="12.75" x14ac:dyDescent="0.25">
      <c r="A30" s="61"/>
      <c r="B30" s="61"/>
      <c r="C30" s="61"/>
      <c r="D30" s="61"/>
      <c r="E30" s="61"/>
      <c r="F30" s="61"/>
      <c r="G30" s="66"/>
      <c r="H30" s="61"/>
      <c r="I30" s="44" t="str">
        <f t="shared" ca="1" si="0"/>
        <v/>
      </c>
      <c r="J30" s="62"/>
      <c r="K30" s="64"/>
      <c r="L30" s="61"/>
      <c r="M30" s="61"/>
      <c r="N30" s="45">
        <f t="shared" si="17"/>
        <v>0</v>
      </c>
      <c r="O30" s="43">
        <v>43647</v>
      </c>
      <c r="P30" s="40">
        <v>0</v>
      </c>
      <c r="Q30" s="40">
        <f t="shared" si="18"/>
        <v>0</v>
      </c>
      <c r="R30" s="40">
        <f t="shared" si="1"/>
        <v>0</v>
      </c>
      <c r="S30" s="40">
        <f t="shared" si="2"/>
        <v>0</v>
      </c>
      <c r="T30" s="40">
        <f t="shared" si="3"/>
        <v>0</v>
      </c>
      <c r="U30" s="40">
        <f t="shared" ca="1" si="4"/>
        <v>0</v>
      </c>
      <c r="V30" s="40">
        <f t="shared" ca="1" si="5"/>
        <v>0</v>
      </c>
      <c r="W30" s="40">
        <f t="shared" ca="1" si="6"/>
        <v>0</v>
      </c>
      <c r="X30" s="40">
        <f t="shared" ca="1" si="7"/>
        <v>0</v>
      </c>
      <c r="Y30" s="40">
        <f t="shared" ca="1" si="8"/>
        <v>0</v>
      </c>
      <c r="Z30" s="40">
        <f t="shared" ca="1" si="9"/>
        <v>0</v>
      </c>
      <c r="AA30" s="40">
        <f t="shared" si="10"/>
        <v>0</v>
      </c>
      <c r="AB30" s="40">
        <f t="shared" si="11"/>
        <v>0</v>
      </c>
      <c r="AC30" s="40">
        <f t="shared" ca="1" si="12"/>
        <v>0</v>
      </c>
      <c r="AD30" s="40">
        <f t="shared" ca="1" si="13"/>
        <v>0</v>
      </c>
      <c r="AE30" s="40">
        <f t="shared" ca="1" si="14"/>
        <v>0</v>
      </c>
      <c r="AF30" s="40">
        <f t="shared" ca="1" si="15"/>
        <v>0</v>
      </c>
      <c r="AG30" s="40">
        <f t="shared" si="16"/>
        <v>0</v>
      </c>
    </row>
    <row r="31" spans="1:33" ht="12.75" x14ac:dyDescent="0.25">
      <c r="A31" s="61"/>
      <c r="B31" s="61"/>
      <c r="C31" s="61"/>
      <c r="D31" s="61"/>
      <c r="E31" s="61"/>
      <c r="F31" s="61"/>
      <c r="G31" s="66"/>
      <c r="H31" s="61"/>
      <c r="I31" s="44" t="str">
        <f t="shared" ca="1" si="0"/>
        <v/>
      </c>
      <c r="J31" s="62"/>
      <c r="K31" s="64"/>
      <c r="L31" s="61"/>
      <c r="M31" s="61"/>
      <c r="N31" s="45">
        <f t="shared" si="17"/>
        <v>0</v>
      </c>
      <c r="O31" s="43">
        <v>43647</v>
      </c>
      <c r="P31" s="40">
        <v>0</v>
      </c>
      <c r="Q31" s="40">
        <f t="shared" si="18"/>
        <v>0</v>
      </c>
      <c r="R31" s="40">
        <f t="shared" si="1"/>
        <v>0</v>
      </c>
      <c r="S31" s="40">
        <f t="shared" si="2"/>
        <v>0</v>
      </c>
      <c r="T31" s="40">
        <f t="shared" si="3"/>
        <v>0</v>
      </c>
      <c r="U31" s="40">
        <f t="shared" ca="1" si="4"/>
        <v>0</v>
      </c>
      <c r="V31" s="40">
        <f t="shared" ca="1" si="5"/>
        <v>0</v>
      </c>
      <c r="W31" s="40">
        <f t="shared" ca="1" si="6"/>
        <v>0</v>
      </c>
      <c r="X31" s="40">
        <f t="shared" ca="1" si="7"/>
        <v>0</v>
      </c>
      <c r="Y31" s="40">
        <f t="shared" ca="1" si="8"/>
        <v>0</v>
      </c>
      <c r="Z31" s="40">
        <f t="shared" ca="1" si="9"/>
        <v>0</v>
      </c>
      <c r="AA31" s="40">
        <f t="shared" si="10"/>
        <v>0</v>
      </c>
      <c r="AB31" s="40">
        <f t="shared" si="11"/>
        <v>0</v>
      </c>
      <c r="AC31" s="40">
        <f t="shared" ca="1" si="12"/>
        <v>0</v>
      </c>
      <c r="AD31" s="40">
        <f t="shared" ca="1" si="13"/>
        <v>0</v>
      </c>
      <c r="AE31" s="40">
        <f t="shared" ca="1" si="14"/>
        <v>0</v>
      </c>
      <c r="AF31" s="40">
        <f t="shared" ca="1" si="15"/>
        <v>0</v>
      </c>
      <c r="AG31" s="40">
        <f t="shared" si="16"/>
        <v>0</v>
      </c>
    </row>
    <row r="32" spans="1:33" ht="12.75" x14ac:dyDescent="0.25">
      <c r="A32" s="61"/>
      <c r="B32" s="61"/>
      <c r="C32" s="61"/>
      <c r="D32" s="61"/>
      <c r="E32" s="61"/>
      <c r="F32" s="61"/>
      <c r="G32" s="66"/>
      <c r="H32" s="61"/>
      <c r="I32" s="44" t="str">
        <f t="shared" ca="1" si="0"/>
        <v/>
      </c>
      <c r="J32" s="62"/>
      <c r="K32" s="64"/>
      <c r="L32" s="61"/>
      <c r="M32" s="61"/>
      <c r="N32" s="45">
        <f t="shared" si="17"/>
        <v>0</v>
      </c>
      <c r="O32" s="43">
        <v>43647</v>
      </c>
      <c r="P32" s="40">
        <v>0</v>
      </c>
      <c r="Q32" s="40">
        <f t="shared" si="18"/>
        <v>0</v>
      </c>
      <c r="R32" s="40">
        <f t="shared" si="1"/>
        <v>0</v>
      </c>
      <c r="S32" s="40">
        <f t="shared" si="2"/>
        <v>0</v>
      </c>
      <c r="T32" s="40">
        <f t="shared" si="3"/>
        <v>0</v>
      </c>
      <c r="U32" s="40">
        <f t="shared" ca="1" si="4"/>
        <v>0</v>
      </c>
      <c r="V32" s="40">
        <f t="shared" ca="1" si="5"/>
        <v>0</v>
      </c>
      <c r="W32" s="40">
        <f t="shared" ca="1" si="6"/>
        <v>0</v>
      </c>
      <c r="X32" s="40">
        <f t="shared" ca="1" si="7"/>
        <v>0</v>
      </c>
      <c r="Y32" s="40">
        <f t="shared" ca="1" si="8"/>
        <v>0</v>
      </c>
      <c r="Z32" s="40">
        <f t="shared" ca="1" si="9"/>
        <v>0</v>
      </c>
      <c r="AA32" s="40">
        <f t="shared" si="10"/>
        <v>0</v>
      </c>
      <c r="AB32" s="40">
        <f t="shared" si="11"/>
        <v>0</v>
      </c>
      <c r="AC32" s="40">
        <f t="shared" ca="1" si="12"/>
        <v>0</v>
      </c>
      <c r="AD32" s="40">
        <f t="shared" ca="1" si="13"/>
        <v>0</v>
      </c>
      <c r="AE32" s="40">
        <f t="shared" ca="1" si="14"/>
        <v>0</v>
      </c>
      <c r="AF32" s="40">
        <f t="shared" ca="1" si="15"/>
        <v>0</v>
      </c>
      <c r="AG32" s="40">
        <f t="shared" si="16"/>
        <v>0</v>
      </c>
    </row>
    <row r="33" spans="1:33" ht="12.75" x14ac:dyDescent="0.25">
      <c r="A33" s="61"/>
      <c r="B33" s="61"/>
      <c r="C33" s="61"/>
      <c r="D33" s="61"/>
      <c r="E33" s="61"/>
      <c r="F33" s="61"/>
      <c r="G33" s="66"/>
      <c r="H33" s="61"/>
      <c r="I33" s="44" t="str">
        <f t="shared" ca="1" si="0"/>
        <v/>
      </c>
      <c r="J33" s="62"/>
      <c r="K33" s="64"/>
      <c r="L33" s="61"/>
      <c r="M33" s="61"/>
      <c r="N33" s="45">
        <f t="shared" si="17"/>
        <v>0</v>
      </c>
      <c r="O33" s="43">
        <v>43647</v>
      </c>
      <c r="P33" s="40">
        <v>0</v>
      </c>
      <c r="Q33" s="40">
        <f t="shared" si="18"/>
        <v>0</v>
      </c>
      <c r="R33" s="40">
        <f t="shared" si="1"/>
        <v>0</v>
      </c>
      <c r="S33" s="40">
        <f t="shared" si="2"/>
        <v>0</v>
      </c>
      <c r="T33" s="40">
        <f t="shared" si="3"/>
        <v>0</v>
      </c>
      <c r="U33" s="40">
        <f t="shared" ca="1" si="4"/>
        <v>0</v>
      </c>
      <c r="V33" s="40">
        <f t="shared" ca="1" si="5"/>
        <v>0</v>
      </c>
      <c r="W33" s="40">
        <f t="shared" ca="1" si="6"/>
        <v>0</v>
      </c>
      <c r="X33" s="40">
        <f t="shared" ca="1" si="7"/>
        <v>0</v>
      </c>
      <c r="Y33" s="40">
        <f t="shared" ca="1" si="8"/>
        <v>0</v>
      </c>
      <c r="Z33" s="40">
        <f t="shared" ca="1" si="9"/>
        <v>0</v>
      </c>
      <c r="AA33" s="40">
        <f t="shared" si="10"/>
        <v>0</v>
      </c>
      <c r="AB33" s="40">
        <f t="shared" si="11"/>
        <v>0</v>
      </c>
      <c r="AC33" s="40">
        <f t="shared" ca="1" si="12"/>
        <v>0</v>
      </c>
      <c r="AD33" s="40">
        <f t="shared" ca="1" si="13"/>
        <v>0</v>
      </c>
      <c r="AE33" s="40">
        <f t="shared" ca="1" si="14"/>
        <v>0</v>
      </c>
      <c r="AF33" s="40">
        <f t="shared" ca="1" si="15"/>
        <v>0</v>
      </c>
      <c r="AG33" s="40">
        <f t="shared" si="16"/>
        <v>0</v>
      </c>
    </row>
    <row r="34" spans="1:33" ht="12.75" x14ac:dyDescent="0.25">
      <c r="A34" s="61"/>
      <c r="B34" s="61"/>
      <c r="C34" s="61"/>
      <c r="D34" s="61"/>
      <c r="E34" s="61"/>
      <c r="F34" s="61"/>
      <c r="G34" s="66"/>
      <c r="H34" s="61"/>
      <c r="I34" s="44" t="str">
        <f t="shared" ca="1" si="0"/>
        <v/>
      </c>
      <c r="J34" s="62"/>
      <c r="K34" s="64"/>
      <c r="L34" s="61"/>
      <c r="M34" s="61"/>
      <c r="N34" s="45">
        <f t="shared" si="17"/>
        <v>0</v>
      </c>
      <c r="O34" s="43">
        <v>43647</v>
      </c>
      <c r="P34" s="40">
        <v>0</v>
      </c>
      <c r="Q34" s="40">
        <f t="shared" si="18"/>
        <v>0</v>
      </c>
      <c r="R34" s="40">
        <f t="shared" si="1"/>
        <v>0</v>
      </c>
      <c r="S34" s="40">
        <f t="shared" si="2"/>
        <v>0</v>
      </c>
      <c r="T34" s="40">
        <f t="shared" si="3"/>
        <v>0</v>
      </c>
      <c r="U34" s="40">
        <f t="shared" ca="1" si="4"/>
        <v>0</v>
      </c>
      <c r="V34" s="40">
        <f t="shared" ca="1" si="5"/>
        <v>0</v>
      </c>
      <c r="W34" s="40">
        <f t="shared" ca="1" si="6"/>
        <v>0</v>
      </c>
      <c r="X34" s="40">
        <f t="shared" ca="1" si="7"/>
        <v>0</v>
      </c>
      <c r="Y34" s="40">
        <f t="shared" ca="1" si="8"/>
        <v>0</v>
      </c>
      <c r="Z34" s="40">
        <f t="shared" ca="1" si="9"/>
        <v>0</v>
      </c>
      <c r="AA34" s="40">
        <f t="shared" si="10"/>
        <v>0</v>
      </c>
      <c r="AB34" s="40">
        <f t="shared" si="11"/>
        <v>0</v>
      </c>
      <c r="AC34" s="40">
        <f t="shared" ca="1" si="12"/>
        <v>0</v>
      </c>
      <c r="AD34" s="40">
        <f t="shared" ca="1" si="13"/>
        <v>0</v>
      </c>
      <c r="AE34" s="40">
        <f t="shared" ca="1" si="14"/>
        <v>0</v>
      </c>
      <c r="AF34" s="40">
        <f t="shared" ca="1" si="15"/>
        <v>0</v>
      </c>
      <c r="AG34" s="40">
        <f t="shared" si="16"/>
        <v>0</v>
      </c>
    </row>
    <row r="35" spans="1:33" ht="12.75" x14ac:dyDescent="0.25">
      <c r="A35" s="61"/>
      <c r="B35" s="61"/>
      <c r="C35" s="61"/>
      <c r="D35" s="61"/>
      <c r="E35" s="61"/>
      <c r="F35" s="61"/>
      <c r="G35" s="66"/>
      <c r="H35" s="61"/>
      <c r="I35" s="44" t="str">
        <f t="shared" ca="1" si="0"/>
        <v/>
      </c>
      <c r="J35" s="62"/>
      <c r="K35" s="64"/>
      <c r="L35" s="61"/>
      <c r="M35" s="61"/>
      <c r="N35" s="45">
        <f t="shared" si="17"/>
        <v>0</v>
      </c>
      <c r="O35" s="43">
        <v>43647</v>
      </c>
      <c r="P35" s="40">
        <v>0</v>
      </c>
      <c r="Q35" s="40">
        <f t="shared" si="18"/>
        <v>0</v>
      </c>
      <c r="R35" s="40">
        <f t="shared" si="1"/>
        <v>0</v>
      </c>
      <c r="S35" s="40">
        <f t="shared" si="2"/>
        <v>0</v>
      </c>
      <c r="T35" s="40">
        <f t="shared" si="3"/>
        <v>0</v>
      </c>
      <c r="U35" s="40">
        <f t="shared" ca="1" si="4"/>
        <v>0</v>
      </c>
      <c r="V35" s="40">
        <f t="shared" ca="1" si="5"/>
        <v>0</v>
      </c>
      <c r="W35" s="40">
        <f t="shared" ca="1" si="6"/>
        <v>0</v>
      </c>
      <c r="X35" s="40">
        <f t="shared" ca="1" si="7"/>
        <v>0</v>
      </c>
      <c r="Y35" s="40">
        <f t="shared" ca="1" si="8"/>
        <v>0</v>
      </c>
      <c r="Z35" s="40">
        <f t="shared" ca="1" si="9"/>
        <v>0</v>
      </c>
      <c r="AA35" s="40">
        <f t="shared" si="10"/>
        <v>0</v>
      </c>
      <c r="AB35" s="40">
        <f t="shared" si="11"/>
        <v>0</v>
      </c>
      <c r="AC35" s="40">
        <f t="shared" ca="1" si="12"/>
        <v>0</v>
      </c>
      <c r="AD35" s="40">
        <f t="shared" ca="1" si="13"/>
        <v>0</v>
      </c>
      <c r="AE35" s="40">
        <f t="shared" ca="1" si="14"/>
        <v>0</v>
      </c>
      <c r="AF35" s="40">
        <f t="shared" ca="1" si="15"/>
        <v>0</v>
      </c>
      <c r="AG35" s="40">
        <f t="shared" si="16"/>
        <v>0</v>
      </c>
    </row>
    <row r="36" spans="1:33" ht="12.75" x14ac:dyDescent="0.25">
      <c r="A36" s="61"/>
      <c r="B36" s="61"/>
      <c r="C36" s="61"/>
      <c r="D36" s="61"/>
      <c r="E36" s="61"/>
      <c r="F36" s="61"/>
      <c r="G36" s="66"/>
      <c r="H36" s="61"/>
      <c r="I36" s="44" t="str">
        <f t="shared" ca="1" si="0"/>
        <v/>
      </c>
      <c r="J36" s="62"/>
      <c r="K36" s="64"/>
      <c r="L36" s="61"/>
      <c r="M36" s="61"/>
      <c r="N36" s="45">
        <f t="shared" si="17"/>
        <v>0</v>
      </c>
      <c r="O36" s="43">
        <v>43647</v>
      </c>
      <c r="P36" s="40">
        <v>0</v>
      </c>
      <c r="Q36" s="40">
        <f t="shared" si="18"/>
        <v>0</v>
      </c>
      <c r="R36" s="40">
        <f t="shared" si="1"/>
        <v>0</v>
      </c>
      <c r="S36" s="40">
        <f t="shared" si="2"/>
        <v>0</v>
      </c>
      <c r="T36" s="40">
        <f t="shared" si="3"/>
        <v>0</v>
      </c>
      <c r="U36" s="40">
        <f t="shared" ca="1" si="4"/>
        <v>0</v>
      </c>
      <c r="V36" s="40">
        <f t="shared" ca="1" si="5"/>
        <v>0</v>
      </c>
      <c r="W36" s="40">
        <f t="shared" ca="1" si="6"/>
        <v>0</v>
      </c>
      <c r="X36" s="40">
        <f t="shared" ca="1" si="7"/>
        <v>0</v>
      </c>
      <c r="Y36" s="40">
        <f t="shared" ca="1" si="8"/>
        <v>0</v>
      </c>
      <c r="Z36" s="40">
        <f t="shared" ca="1" si="9"/>
        <v>0</v>
      </c>
      <c r="AA36" s="40">
        <f t="shared" si="10"/>
        <v>0</v>
      </c>
      <c r="AB36" s="40">
        <f t="shared" si="11"/>
        <v>0</v>
      </c>
      <c r="AC36" s="40">
        <f t="shared" ca="1" si="12"/>
        <v>0</v>
      </c>
      <c r="AD36" s="40">
        <f t="shared" ca="1" si="13"/>
        <v>0</v>
      </c>
      <c r="AE36" s="40">
        <f t="shared" ca="1" si="14"/>
        <v>0</v>
      </c>
      <c r="AF36" s="40">
        <f t="shared" ca="1" si="15"/>
        <v>0</v>
      </c>
      <c r="AG36" s="40">
        <f t="shared" si="16"/>
        <v>0</v>
      </c>
    </row>
    <row r="37" spans="1:33" ht="12.75" x14ac:dyDescent="0.25">
      <c r="A37" s="61"/>
      <c r="B37" s="61"/>
      <c r="C37" s="61"/>
      <c r="D37" s="61"/>
      <c r="E37" s="61"/>
      <c r="F37" s="61"/>
      <c r="G37" s="66"/>
      <c r="H37" s="61"/>
      <c r="I37" s="44" t="str">
        <f t="shared" ca="1" si="0"/>
        <v/>
      </c>
      <c r="J37" s="62"/>
      <c r="K37" s="64"/>
      <c r="L37" s="61"/>
      <c r="M37" s="61"/>
      <c r="N37" s="45">
        <f t="shared" si="17"/>
        <v>0</v>
      </c>
      <c r="O37" s="43">
        <v>43647</v>
      </c>
      <c r="P37" s="40">
        <v>0</v>
      </c>
      <c r="Q37" s="40">
        <f t="shared" si="18"/>
        <v>0</v>
      </c>
      <c r="R37" s="40">
        <f t="shared" si="1"/>
        <v>0</v>
      </c>
      <c r="S37" s="40">
        <f t="shared" si="2"/>
        <v>0</v>
      </c>
      <c r="T37" s="40">
        <f t="shared" si="3"/>
        <v>0</v>
      </c>
      <c r="U37" s="40">
        <f t="shared" ca="1" si="4"/>
        <v>0</v>
      </c>
      <c r="V37" s="40">
        <f t="shared" ca="1" si="5"/>
        <v>0</v>
      </c>
      <c r="W37" s="40">
        <f t="shared" ca="1" si="6"/>
        <v>0</v>
      </c>
      <c r="X37" s="40">
        <f t="shared" ca="1" si="7"/>
        <v>0</v>
      </c>
      <c r="Y37" s="40">
        <f t="shared" ca="1" si="8"/>
        <v>0</v>
      </c>
      <c r="Z37" s="40">
        <f t="shared" ca="1" si="9"/>
        <v>0</v>
      </c>
      <c r="AA37" s="40">
        <f t="shared" si="10"/>
        <v>0</v>
      </c>
      <c r="AB37" s="40">
        <f t="shared" si="11"/>
        <v>0</v>
      </c>
      <c r="AC37" s="40">
        <f t="shared" ca="1" si="12"/>
        <v>0</v>
      </c>
      <c r="AD37" s="40">
        <f t="shared" ca="1" si="13"/>
        <v>0</v>
      </c>
      <c r="AE37" s="40">
        <f t="shared" ca="1" si="14"/>
        <v>0</v>
      </c>
      <c r="AF37" s="40">
        <f t="shared" ca="1" si="15"/>
        <v>0</v>
      </c>
      <c r="AG37" s="40">
        <f t="shared" si="16"/>
        <v>0</v>
      </c>
    </row>
    <row r="38" spans="1:33" x14ac:dyDescent="0.3">
      <c r="A38" s="61"/>
      <c r="B38" s="61"/>
      <c r="C38" s="61"/>
      <c r="D38" s="61"/>
      <c r="E38" s="61"/>
      <c r="F38" s="61"/>
      <c r="G38" s="66"/>
      <c r="H38" s="61"/>
      <c r="I38" s="44" t="str">
        <f t="shared" ca="1" si="0"/>
        <v/>
      </c>
      <c r="J38" s="62"/>
      <c r="K38" s="64"/>
      <c r="L38" s="61"/>
      <c r="M38" s="61"/>
      <c r="N38" s="45">
        <f t="shared" si="17"/>
        <v>0</v>
      </c>
      <c r="O38" s="43">
        <v>43647</v>
      </c>
      <c r="P38" s="40">
        <v>0</v>
      </c>
      <c r="Q38" s="40">
        <f t="shared" si="18"/>
        <v>0</v>
      </c>
      <c r="R38" s="40">
        <f t="shared" si="1"/>
        <v>0</v>
      </c>
      <c r="S38" s="40">
        <f t="shared" si="2"/>
        <v>0</v>
      </c>
      <c r="T38" s="40">
        <f t="shared" si="3"/>
        <v>0</v>
      </c>
      <c r="U38" s="40">
        <f t="shared" ca="1" si="4"/>
        <v>0</v>
      </c>
      <c r="V38" s="40">
        <f t="shared" ca="1" si="5"/>
        <v>0</v>
      </c>
      <c r="W38" s="40">
        <f t="shared" ca="1" si="6"/>
        <v>0</v>
      </c>
      <c r="X38" s="40">
        <f t="shared" ca="1" si="7"/>
        <v>0</v>
      </c>
      <c r="Y38" s="40">
        <f t="shared" ca="1" si="8"/>
        <v>0</v>
      </c>
      <c r="Z38" s="40">
        <f t="shared" ca="1" si="9"/>
        <v>0</v>
      </c>
      <c r="AA38" s="40">
        <f t="shared" si="10"/>
        <v>0</v>
      </c>
      <c r="AB38" s="40">
        <f t="shared" si="11"/>
        <v>0</v>
      </c>
      <c r="AC38" s="40">
        <f t="shared" ca="1" si="12"/>
        <v>0</v>
      </c>
      <c r="AD38" s="40">
        <f t="shared" ca="1" si="13"/>
        <v>0</v>
      </c>
      <c r="AE38" s="40">
        <f t="shared" ca="1" si="14"/>
        <v>0</v>
      </c>
      <c r="AF38" s="40">
        <f t="shared" ca="1" si="15"/>
        <v>0</v>
      </c>
      <c r="AG38" s="40">
        <f t="shared" si="16"/>
        <v>0</v>
      </c>
    </row>
    <row r="39" spans="1:33" x14ac:dyDescent="0.3">
      <c r="A39" s="61"/>
      <c r="B39" s="61"/>
      <c r="C39" s="61"/>
      <c r="D39" s="61"/>
      <c r="E39" s="61"/>
      <c r="F39" s="61"/>
      <c r="G39" s="66"/>
      <c r="H39" s="61"/>
      <c r="I39" s="44" t="str">
        <f t="shared" ca="1" si="0"/>
        <v/>
      </c>
      <c r="J39" s="62"/>
      <c r="K39" s="64"/>
      <c r="L39" s="61"/>
      <c r="M39" s="61"/>
      <c r="N39" s="45">
        <f t="shared" si="17"/>
        <v>0</v>
      </c>
      <c r="O39" s="43">
        <v>43647</v>
      </c>
      <c r="P39" s="40">
        <v>0</v>
      </c>
      <c r="Q39" s="40">
        <f t="shared" si="18"/>
        <v>0</v>
      </c>
      <c r="R39" s="40">
        <f t="shared" si="1"/>
        <v>0</v>
      </c>
      <c r="S39" s="40">
        <f t="shared" si="2"/>
        <v>0</v>
      </c>
      <c r="T39" s="40">
        <f t="shared" si="3"/>
        <v>0</v>
      </c>
      <c r="U39" s="40">
        <f t="shared" ca="1" si="4"/>
        <v>0</v>
      </c>
      <c r="V39" s="40">
        <f t="shared" ca="1" si="5"/>
        <v>0</v>
      </c>
      <c r="W39" s="40">
        <f t="shared" ca="1" si="6"/>
        <v>0</v>
      </c>
      <c r="X39" s="40">
        <f t="shared" ca="1" si="7"/>
        <v>0</v>
      </c>
      <c r="Y39" s="40">
        <f t="shared" ca="1" si="8"/>
        <v>0</v>
      </c>
      <c r="Z39" s="40">
        <f t="shared" ca="1" si="9"/>
        <v>0</v>
      </c>
      <c r="AA39" s="40">
        <f t="shared" si="10"/>
        <v>0</v>
      </c>
      <c r="AB39" s="40">
        <f t="shared" si="11"/>
        <v>0</v>
      </c>
      <c r="AC39" s="40">
        <f t="shared" ca="1" si="12"/>
        <v>0</v>
      </c>
      <c r="AD39" s="40">
        <f t="shared" ca="1" si="13"/>
        <v>0</v>
      </c>
      <c r="AE39" s="40">
        <f t="shared" ca="1" si="14"/>
        <v>0</v>
      </c>
      <c r="AF39" s="40">
        <f t="shared" ca="1" si="15"/>
        <v>0</v>
      </c>
      <c r="AG39" s="40">
        <f t="shared" si="16"/>
        <v>0</v>
      </c>
    </row>
    <row r="40" spans="1:33" x14ac:dyDescent="0.3">
      <c r="A40" s="61"/>
      <c r="B40" s="61"/>
      <c r="C40" s="61"/>
      <c r="D40" s="61"/>
      <c r="E40" s="61"/>
      <c r="F40" s="61"/>
      <c r="G40" s="66"/>
      <c r="H40" s="61"/>
      <c r="I40" s="44" t="str">
        <f t="shared" ca="1" si="0"/>
        <v/>
      </c>
      <c r="J40" s="62"/>
      <c r="K40" s="63"/>
      <c r="L40" s="61"/>
      <c r="M40" s="61"/>
      <c r="N40" s="45">
        <f t="shared" si="17"/>
        <v>0</v>
      </c>
      <c r="O40" s="43">
        <v>43647</v>
      </c>
      <c r="P40" s="40">
        <v>0</v>
      </c>
      <c r="Q40" s="40">
        <f t="shared" si="18"/>
        <v>0</v>
      </c>
      <c r="R40" s="40">
        <f t="shared" si="1"/>
        <v>0</v>
      </c>
      <c r="S40" s="40">
        <f t="shared" si="2"/>
        <v>0</v>
      </c>
      <c r="T40" s="40">
        <f t="shared" si="3"/>
        <v>0</v>
      </c>
      <c r="U40" s="40">
        <f t="shared" ca="1" si="4"/>
        <v>0</v>
      </c>
      <c r="V40" s="40">
        <f t="shared" ca="1" si="5"/>
        <v>0</v>
      </c>
      <c r="W40" s="40">
        <f t="shared" ca="1" si="6"/>
        <v>0</v>
      </c>
      <c r="X40" s="40">
        <f t="shared" ca="1" si="7"/>
        <v>0</v>
      </c>
      <c r="Y40" s="40">
        <f t="shared" ca="1" si="8"/>
        <v>0</v>
      </c>
      <c r="Z40" s="40">
        <f t="shared" ca="1" si="9"/>
        <v>0</v>
      </c>
      <c r="AA40" s="40">
        <f t="shared" si="10"/>
        <v>0</v>
      </c>
      <c r="AB40" s="40">
        <f t="shared" si="11"/>
        <v>0</v>
      </c>
      <c r="AC40" s="40">
        <f t="shared" ca="1" si="12"/>
        <v>0</v>
      </c>
      <c r="AD40" s="40">
        <f t="shared" ca="1" si="13"/>
        <v>0</v>
      </c>
      <c r="AE40" s="40">
        <f t="shared" ca="1" si="14"/>
        <v>0</v>
      </c>
      <c r="AF40" s="40">
        <f t="shared" ca="1" si="15"/>
        <v>0</v>
      </c>
      <c r="AG40" s="40">
        <f t="shared" si="16"/>
        <v>0</v>
      </c>
    </row>
    <row r="41" spans="1:33" x14ac:dyDescent="0.3">
      <c r="A41" s="61"/>
      <c r="B41" s="61"/>
      <c r="C41" s="61"/>
      <c r="D41" s="61"/>
      <c r="E41" s="61"/>
      <c r="F41" s="61"/>
      <c r="G41" s="66"/>
      <c r="H41" s="61"/>
      <c r="I41" s="44" t="str">
        <f t="shared" ca="1" si="0"/>
        <v/>
      </c>
      <c r="J41" s="62"/>
      <c r="K41" s="63"/>
      <c r="L41" s="61"/>
      <c r="M41" s="61"/>
      <c r="N41" s="45">
        <f t="shared" si="17"/>
        <v>0</v>
      </c>
      <c r="O41" s="43">
        <v>43647</v>
      </c>
      <c r="P41" s="40">
        <v>0</v>
      </c>
      <c r="Q41" s="40">
        <f t="shared" si="18"/>
        <v>0</v>
      </c>
      <c r="R41" s="40">
        <f t="shared" si="1"/>
        <v>0</v>
      </c>
      <c r="S41" s="40">
        <f t="shared" si="2"/>
        <v>0</v>
      </c>
      <c r="T41" s="40">
        <f t="shared" si="3"/>
        <v>0</v>
      </c>
      <c r="U41" s="40">
        <f t="shared" ca="1" si="4"/>
        <v>0</v>
      </c>
      <c r="V41" s="40">
        <f t="shared" ca="1" si="5"/>
        <v>0</v>
      </c>
      <c r="W41" s="40">
        <f t="shared" ca="1" si="6"/>
        <v>0</v>
      </c>
      <c r="X41" s="40">
        <f t="shared" ca="1" si="7"/>
        <v>0</v>
      </c>
      <c r="Y41" s="40">
        <f t="shared" ca="1" si="8"/>
        <v>0</v>
      </c>
      <c r="Z41" s="40">
        <f t="shared" ca="1" si="9"/>
        <v>0</v>
      </c>
      <c r="AA41" s="40">
        <f t="shared" si="10"/>
        <v>0</v>
      </c>
      <c r="AB41" s="40">
        <f t="shared" si="11"/>
        <v>0</v>
      </c>
      <c r="AC41" s="40">
        <f t="shared" ca="1" si="12"/>
        <v>0</v>
      </c>
      <c r="AD41" s="40">
        <f t="shared" ca="1" si="13"/>
        <v>0</v>
      </c>
      <c r="AE41" s="40">
        <f t="shared" ca="1" si="14"/>
        <v>0</v>
      </c>
      <c r="AF41" s="40">
        <f t="shared" ca="1" si="15"/>
        <v>0</v>
      </c>
      <c r="AG41" s="40">
        <f t="shared" si="16"/>
        <v>0</v>
      </c>
    </row>
    <row r="42" spans="1:33" x14ac:dyDescent="0.3">
      <c r="A42" s="61"/>
      <c r="B42" s="61"/>
      <c r="C42" s="61"/>
      <c r="D42" s="61"/>
      <c r="E42" s="61"/>
      <c r="F42" s="61"/>
      <c r="G42" s="66"/>
      <c r="H42" s="61"/>
      <c r="I42" s="44" t="str">
        <f t="shared" ca="1" si="0"/>
        <v/>
      </c>
      <c r="J42" s="62"/>
      <c r="K42" s="64"/>
      <c r="L42" s="61"/>
      <c r="M42" s="61"/>
      <c r="N42" s="45">
        <f t="shared" si="17"/>
        <v>0</v>
      </c>
      <c r="O42" s="43">
        <v>43647</v>
      </c>
      <c r="P42" s="40">
        <v>0</v>
      </c>
      <c r="Q42" s="40">
        <f t="shared" si="18"/>
        <v>0</v>
      </c>
      <c r="R42" s="40">
        <f t="shared" si="1"/>
        <v>0</v>
      </c>
      <c r="S42" s="40">
        <f t="shared" si="2"/>
        <v>0</v>
      </c>
      <c r="T42" s="40">
        <f t="shared" si="3"/>
        <v>0</v>
      </c>
      <c r="U42" s="40">
        <f t="shared" ca="1" si="4"/>
        <v>0</v>
      </c>
      <c r="V42" s="40">
        <f t="shared" ca="1" si="5"/>
        <v>0</v>
      </c>
      <c r="W42" s="40">
        <f t="shared" ca="1" si="6"/>
        <v>0</v>
      </c>
      <c r="X42" s="40">
        <f t="shared" ca="1" si="7"/>
        <v>0</v>
      </c>
      <c r="Y42" s="40">
        <f t="shared" ca="1" si="8"/>
        <v>0</v>
      </c>
      <c r="Z42" s="40">
        <f t="shared" ca="1" si="9"/>
        <v>0</v>
      </c>
      <c r="AA42" s="40">
        <f t="shared" si="10"/>
        <v>0</v>
      </c>
      <c r="AB42" s="40">
        <f t="shared" si="11"/>
        <v>0</v>
      </c>
      <c r="AC42" s="40">
        <f t="shared" ca="1" si="12"/>
        <v>0</v>
      </c>
      <c r="AD42" s="40">
        <f t="shared" ca="1" si="13"/>
        <v>0</v>
      </c>
      <c r="AE42" s="40">
        <f t="shared" ca="1" si="14"/>
        <v>0</v>
      </c>
      <c r="AF42" s="40">
        <f t="shared" ca="1" si="15"/>
        <v>0</v>
      </c>
      <c r="AG42" s="40">
        <f t="shared" si="16"/>
        <v>0</v>
      </c>
    </row>
    <row r="43" spans="1:33" x14ac:dyDescent="0.3">
      <c r="A43" s="61"/>
      <c r="B43" s="61"/>
      <c r="C43" s="61"/>
      <c r="D43" s="61"/>
      <c r="E43" s="61"/>
      <c r="F43" s="61"/>
      <c r="G43" s="66"/>
      <c r="H43" s="61"/>
      <c r="I43" s="44" t="str">
        <f t="shared" ca="1" si="0"/>
        <v/>
      </c>
      <c r="J43" s="62"/>
      <c r="K43" s="64"/>
      <c r="L43" s="61"/>
      <c r="M43" s="61"/>
      <c r="N43" s="45">
        <f t="shared" si="17"/>
        <v>0</v>
      </c>
      <c r="O43" s="43">
        <v>43647</v>
      </c>
      <c r="P43" s="40">
        <v>0</v>
      </c>
      <c r="Q43" s="40">
        <f t="shared" si="18"/>
        <v>0</v>
      </c>
      <c r="R43" s="40">
        <f t="shared" si="1"/>
        <v>0</v>
      </c>
      <c r="S43" s="40">
        <f t="shared" si="2"/>
        <v>0</v>
      </c>
      <c r="T43" s="40">
        <f t="shared" si="3"/>
        <v>0</v>
      </c>
      <c r="U43" s="40">
        <f t="shared" ca="1" si="4"/>
        <v>0</v>
      </c>
      <c r="V43" s="40">
        <f t="shared" ca="1" si="5"/>
        <v>0</v>
      </c>
      <c r="W43" s="40">
        <f t="shared" ca="1" si="6"/>
        <v>0</v>
      </c>
      <c r="X43" s="40">
        <f t="shared" ca="1" si="7"/>
        <v>0</v>
      </c>
      <c r="Y43" s="40">
        <f t="shared" ca="1" si="8"/>
        <v>0</v>
      </c>
      <c r="Z43" s="40">
        <f t="shared" ca="1" si="9"/>
        <v>0</v>
      </c>
      <c r="AA43" s="40">
        <f t="shared" si="10"/>
        <v>0</v>
      </c>
      <c r="AB43" s="40">
        <f t="shared" si="11"/>
        <v>0</v>
      </c>
      <c r="AC43" s="40">
        <f t="shared" ca="1" si="12"/>
        <v>0</v>
      </c>
      <c r="AD43" s="40">
        <f t="shared" ca="1" si="13"/>
        <v>0</v>
      </c>
      <c r="AE43" s="40">
        <f t="shared" ca="1" si="14"/>
        <v>0</v>
      </c>
      <c r="AF43" s="40">
        <f t="shared" ca="1" si="15"/>
        <v>0</v>
      </c>
      <c r="AG43" s="40">
        <f t="shared" si="16"/>
        <v>0</v>
      </c>
    </row>
    <row r="44" spans="1:33" x14ac:dyDescent="0.3">
      <c r="A44" s="61"/>
      <c r="B44" s="61"/>
      <c r="C44" s="61"/>
      <c r="D44" s="61"/>
      <c r="E44" s="61"/>
      <c r="F44" s="61"/>
      <c r="G44" s="66"/>
      <c r="H44" s="61"/>
      <c r="I44" s="44" t="str">
        <f t="shared" ca="1" si="0"/>
        <v/>
      </c>
      <c r="J44" s="62"/>
      <c r="K44" s="63"/>
      <c r="L44" s="61"/>
      <c r="M44" s="61"/>
      <c r="N44" s="45">
        <f t="shared" si="17"/>
        <v>0</v>
      </c>
      <c r="O44" s="43">
        <v>43647</v>
      </c>
      <c r="P44" s="40">
        <v>0</v>
      </c>
      <c r="Q44" s="40">
        <f t="shared" si="18"/>
        <v>0</v>
      </c>
      <c r="R44" s="40">
        <f t="shared" si="1"/>
        <v>0</v>
      </c>
      <c r="S44" s="40">
        <f t="shared" si="2"/>
        <v>0</v>
      </c>
      <c r="T44" s="40">
        <f t="shared" si="3"/>
        <v>0</v>
      </c>
      <c r="U44" s="40">
        <f t="shared" ca="1" si="4"/>
        <v>0</v>
      </c>
      <c r="V44" s="40">
        <f t="shared" ca="1" si="5"/>
        <v>0</v>
      </c>
      <c r="W44" s="40">
        <f t="shared" ca="1" si="6"/>
        <v>0</v>
      </c>
      <c r="X44" s="40">
        <f t="shared" ca="1" si="7"/>
        <v>0</v>
      </c>
      <c r="Y44" s="40">
        <f t="shared" ca="1" si="8"/>
        <v>0</v>
      </c>
      <c r="Z44" s="40">
        <f t="shared" ca="1" si="9"/>
        <v>0</v>
      </c>
      <c r="AA44" s="40">
        <f t="shared" si="10"/>
        <v>0</v>
      </c>
      <c r="AB44" s="40">
        <f t="shared" si="11"/>
        <v>0</v>
      </c>
      <c r="AC44" s="40">
        <f t="shared" ca="1" si="12"/>
        <v>0</v>
      </c>
      <c r="AD44" s="40">
        <f t="shared" ca="1" si="13"/>
        <v>0</v>
      </c>
      <c r="AE44" s="40">
        <f t="shared" ca="1" si="14"/>
        <v>0</v>
      </c>
      <c r="AF44" s="40">
        <f t="shared" ca="1" si="15"/>
        <v>0</v>
      </c>
      <c r="AG44" s="40">
        <f t="shared" si="16"/>
        <v>0</v>
      </c>
    </row>
    <row r="45" spans="1:33" x14ac:dyDescent="0.3">
      <c r="A45" s="61"/>
      <c r="B45" s="61"/>
      <c r="C45" s="61"/>
      <c r="D45" s="61"/>
      <c r="E45" s="61"/>
      <c r="F45" s="61"/>
      <c r="G45" s="66"/>
      <c r="H45" s="61"/>
      <c r="I45" s="44" t="str">
        <f t="shared" ca="1" si="0"/>
        <v/>
      </c>
      <c r="J45" s="62"/>
      <c r="K45" s="64"/>
      <c r="L45" s="61"/>
      <c r="M45" s="61"/>
      <c r="N45" s="45">
        <f t="shared" si="17"/>
        <v>0</v>
      </c>
      <c r="O45" s="43">
        <v>43647</v>
      </c>
      <c r="P45" s="40">
        <v>0</v>
      </c>
      <c r="Q45" s="40">
        <f t="shared" si="18"/>
        <v>0</v>
      </c>
      <c r="R45" s="40">
        <f t="shared" si="1"/>
        <v>0</v>
      </c>
      <c r="S45" s="40">
        <f t="shared" si="2"/>
        <v>0</v>
      </c>
      <c r="T45" s="40">
        <f t="shared" si="3"/>
        <v>0</v>
      </c>
      <c r="U45" s="40">
        <f t="shared" ca="1" si="4"/>
        <v>0</v>
      </c>
      <c r="V45" s="40">
        <f t="shared" ca="1" si="5"/>
        <v>0</v>
      </c>
      <c r="W45" s="40">
        <f t="shared" ca="1" si="6"/>
        <v>0</v>
      </c>
      <c r="X45" s="40">
        <f t="shared" ca="1" si="7"/>
        <v>0</v>
      </c>
      <c r="Y45" s="40">
        <f t="shared" ca="1" si="8"/>
        <v>0</v>
      </c>
      <c r="Z45" s="40">
        <f t="shared" ca="1" si="9"/>
        <v>0</v>
      </c>
      <c r="AA45" s="40">
        <f t="shared" si="10"/>
        <v>0</v>
      </c>
      <c r="AB45" s="40">
        <f t="shared" si="11"/>
        <v>0</v>
      </c>
      <c r="AC45" s="40">
        <f t="shared" ca="1" si="12"/>
        <v>0</v>
      </c>
      <c r="AD45" s="40">
        <f t="shared" ca="1" si="13"/>
        <v>0</v>
      </c>
      <c r="AE45" s="40">
        <f t="shared" ca="1" si="14"/>
        <v>0</v>
      </c>
      <c r="AF45" s="40">
        <f t="shared" ca="1" si="15"/>
        <v>0</v>
      </c>
      <c r="AG45" s="40">
        <f t="shared" si="16"/>
        <v>0</v>
      </c>
    </row>
    <row r="46" spans="1:33" x14ac:dyDescent="0.3">
      <c r="A46" s="61"/>
      <c r="B46" s="61"/>
      <c r="C46" s="61"/>
      <c r="D46" s="61"/>
      <c r="E46" s="61"/>
      <c r="F46" s="61"/>
      <c r="G46" s="66"/>
      <c r="H46" s="61"/>
      <c r="I46" s="44" t="str">
        <f t="shared" ca="1" si="0"/>
        <v/>
      </c>
      <c r="J46" s="62"/>
      <c r="K46" s="64"/>
      <c r="L46" s="61"/>
      <c r="M46" s="61"/>
      <c r="N46" s="45">
        <f t="shared" si="17"/>
        <v>0</v>
      </c>
      <c r="O46" s="43">
        <v>43647</v>
      </c>
      <c r="P46" s="40">
        <v>0</v>
      </c>
      <c r="Q46" s="40">
        <f t="shared" si="18"/>
        <v>0</v>
      </c>
      <c r="R46" s="40">
        <f t="shared" si="1"/>
        <v>0</v>
      </c>
      <c r="S46" s="40">
        <f t="shared" si="2"/>
        <v>0</v>
      </c>
      <c r="T46" s="40">
        <f t="shared" si="3"/>
        <v>0</v>
      </c>
      <c r="U46" s="40">
        <f t="shared" ca="1" si="4"/>
        <v>0</v>
      </c>
      <c r="V46" s="40">
        <f t="shared" ca="1" si="5"/>
        <v>0</v>
      </c>
      <c r="W46" s="40">
        <f t="shared" ca="1" si="6"/>
        <v>0</v>
      </c>
      <c r="X46" s="40">
        <f t="shared" ca="1" si="7"/>
        <v>0</v>
      </c>
      <c r="Y46" s="40">
        <f t="shared" ca="1" si="8"/>
        <v>0</v>
      </c>
      <c r="Z46" s="40">
        <f t="shared" ca="1" si="9"/>
        <v>0</v>
      </c>
      <c r="AA46" s="40">
        <f t="shared" si="10"/>
        <v>0</v>
      </c>
      <c r="AB46" s="40">
        <f t="shared" si="11"/>
        <v>0</v>
      </c>
      <c r="AC46" s="40">
        <f t="shared" ca="1" si="12"/>
        <v>0</v>
      </c>
      <c r="AD46" s="40">
        <f t="shared" ca="1" si="13"/>
        <v>0</v>
      </c>
      <c r="AE46" s="40">
        <f t="shared" ca="1" si="14"/>
        <v>0</v>
      </c>
      <c r="AF46" s="40">
        <f t="shared" ca="1" si="15"/>
        <v>0</v>
      </c>
      <c r="AG46" s="40">
        <f t="shared" si="16"/>
        <v>0</v>
      </c>
    </row>
    <row r="47" spans="1:33" x14ac:dyDescent="0.3">
      <c r="A47" s="61"/>
      <c r="B47" s="61"/>
      <c r="C47" s="61"/>
      <c r="D47" s="61"/>
      <c r="E47" s="61"/>
      <c r="F47" s="61"/>
      <c r="G47" s="66"/>
      <c r="H47" s="61"/>
      <c r="I47" s="44" t="str">
        <f t="shared" ca="1" si="0"/>
        <v/>
      </c>
      <c r="J47" s="62"/>
      <c r="K47" s="64"/>
      <c r="L47" s="61"/>
      <c r="M47" s="61"/>
      <c r="N47" s="45">
        <f t="shared" si="17"/>
        <v>0</v>
      </c>
      <c r="O47" s="43">
        <v>43647</v>
      </c>
      <c r="P47" s="40">
        <v>0</v>
      </c>
      <c r="Q47" s="40">
        <f t="shared" si="18"/>
        <v>0</v>
      </c>
      <c r="R47" s="40">
        <f t="shared" si="1"/>
        <v>0</v>
      </c>
      <c r="S47" s="40">
        <f t="shared" si="2"/>
        <v>0</v>
      </c>
      <c r="T47" s="40">
        <f t="shared" si="3"/>
        <v>0</v>
      </c>
      <c r="U47" s="40">
        <f t="shared" ca="1" si="4"/>
        <v>0</v>
      </c>
      <c r="V47" s="40">
        <f t="shared" ca="1" si="5"/>
        <v>0</v>
      </c>
      <c r="W47" s="40">
        <f t="shared" ca="1" si="6"/>
        <v>0</v>
      </c>
      <c r="X47" s="40">
        <f t="shared" ca="1" si="7"/>
        <v>0</v>
      </c>
      <c r="Y47" s="40">
        <f t="shared" ca="1" si="8"/>
        <v>0</v>
      </c>
      <c r="Z47" s="40">
        <f t="shared" ca="1" si="9"/>
        <v>0</v>
      </c>
      <c r="AA47" s="40">
        <f t="shared" si="10"/>
        <v>0</v>
      </c>
      <c r="AB47" s="40">
        <f t="shared" si="11"/>
        <v>0</v>
      </c>
      <c r="AC47" s="40">
        <f t="shared" ca="1" si="12"/>
        <v>0</v>
      </c>
      <c r="AD47" s="40">
        <f t="shared" ca="1" si="13"/>
        <v>0</v>
      </c>
      <c r="AE47" s="40">
        <f t="shared" ca="1" si="14"/>
        <v>0</v>
      </c>
      <c r="AF47" s="40">
        <f t="shared" ca="1" si="15"/>
        <v>0</v>
      </c>
      <c r="AG47" s="40">
        <f t="shared" si="16"/>
        <v>0</v>
      </c>
    </row>
    <row r="48" spans="1:33" x14ac:dyDescent="0.3">
      <c r="A48" s="61"/>
      <c r="B48" s="61"/>
      <c r="C48" s="61"/>
      <c r="D48" s="61"/>
      <c r="E48" s="61"/>
      <c r="F48" s="61"/>
      <c r="G48" s="66"/>
      <c r="H48" s="61"/>
      <c r="I48" s="44" t="str">
        <f t="shared" ca="1" si="0"/>
        <v/>
      </c>
      <c r="J48" s="62"/>
      <c r="K48" s="64"/>
      <c r="L48" s="61"/>
      <c r="M48" s="61"/>
      <c r="N48" s="45">
        <f t="shared" si="17"/>
        <v>0</v>
      </c>
      <c r="O48" s="43">
        <v>43647</v>
      </c>
      <c r="P48" s="40">
        <v>0</v>
      </c>
      <c r="Q48" s="40">
        <f t="shared" si="18"/>
        <v>0</v>
      </c>
      <c r="R48" s="40">
        <f t="shared" si="1"/>
        <v>0</v>
      </c>
      <c r="S48" s="40">
        <f t="shared" si="2"/>
        <v>0</v>
      </c>
      <c r="T48" s="40">
        <f t="shared" si="3"/>
        <v>0</v>
      </c>
      <c r="U48" s="40">
        <f t="shared" ca="1" si="4"/>
        <v>0</v>
      </c>
      <c r="V48" s="40">
        <f t="shared" ca="1" si="5"/>
        <v>0</v>
      </c>
      <c r="W48" s="40">
        <f t="shared" ca="1" si="6"/>
        <v>0</v>
      </c>
      <c r="X48" s="40">
        <f t="shared" ca="1" si="7"/>
        <v>0</v>
      </c>
      <c r="Y48" s="40">
        <f t="shared" ca="1" si="8"/>
        <v>0</v>
      </c>
      <c r="Z48" s="40">
        <f t="shared" ca="1" si="9"/>
        <v>0</v>
      </c>
      <c r="AA48" s="40">
        <f t="shared" si="10"/>
        <v>0</v>
      </c>
      <c r="AB48" s="40">
        <f t="shared" si="11"/>
        <v>0</v>
      </c>
      <c r="AC48" s="40">
        <f t="shared" ca="1" si="12"/>
        <v>0</v>
      </c>
      <c r="AD48" s="40">
        <f t="shared" ca="1" si="13"/>
        <v>0</v>
      </c>
      <c r="AE48" s="40">
        <f t="shared" ca="1" si="14"/>
        <v>0</v>
      </c>
      <c r="AF48" s="40">
        <f t="shared" ca="1" si="15"/>
        <v>0</v>
      </c>
      <c r="AG48" s="40">
        <f t="shared" si="16"/>
        <v>0</v>
      </c>
    </row>
    <row r="49" spans="1:33" x14ac:dyDescent="0.3">
      <c r="A49" s="61"/>
      <c r="B49" s="61"/>
      <c r="C49" s="61"/>
      <c r="D49" s="61"/>
      <c r="E49" s="61"/>
      <c r="F49" s="61"/>
      <c r="G49" s="66"/>
      <c r="H49" s="61"/>
      <c r="I49" s="44" t="str">
        <f t="shared" ca="1" si="0"/>
        <v/>
      </c>
      <c r="J49" s="62"/>
      <c r="K49" s="64"/>
      <c r="L49" s="61"/>
      <c r="M49" s="61"/>
      <c r="N49" s="45">
        <f t="shared" si="17"/>
        <v>0</v>
      </c>
      <c r="O49" s="43">
        <v>43647</v>
      </c>
      <c r="P49" s="40">
        <v>0</v>
      </c>
      <c r="Q49" s="40">
        <f t="shared" si="18"/>
        <v>0</v>
      </c>
      <c r="R49" s="40">
        <f t="shared" si="1"/>
        <v>0</v>
      </c>
      <c r="S49" s="40">
        <f t="shared" si="2"/>
        <v>0</v>
      </c>
      <c r="T49" s="40">
        <f t="shared" si="3"/>
        <v>0</v>
      </c>
      <c r="U49" s="40">
        <f t="shared" ca="1" si="4"/>
        <v>0</v>
      </c>
      <c r="V49" s="40">
        <f t="shared" ca="1" si="5"/>
        <v>0</v>
      </c>
      <c r="W49" s="40">
        <f t="shared" ca="1" si="6"/>
        <v>0</v>
      </c>
      <c r="X49" s="40">
        <f t="shared" ca="1" si="7"/>
        <v>0</v>
      </c>
      <c r="Y49" s="40">
        <f t="shared" ca="1" si="8"/>
        <v>0</v>
      </c>
      <c r="Z49" s="40">
        <f t="shared" ca="1" si="9"/>
        <v>0</v>
      </c>
      <c r="AA49" s="40">
        <f t="shared" si="10"/>
        <v>0</v>
      </c>
      <c r="AB49" s="40">
        <f t="shared" si="11"/>
        <v>0</v>
      </c>
      <c r="AC49" s="40">
        <f t="shared" ca="1" si="12"/>
        <v>0</v>
      </c>
      <c r="AD49" s="40">
        <f t="shared" ca="1" si="13"/>
        <v>0</v>
      </c>
      <c r="AE49" s="40">
        <f t="shared" ca="1" si="14"/>
        <v>0</v>
      </c>
      <c r="AF49" s="40">
        <f t="shared" ca="1" si="15"/>
        <v>0</v>
      </c>
      <c r="AG49" s="40">
        <f t="shared" si="16"/>
        <v>0</v>
      </c>
    </row>
    <row r="50" spans="1:33" x14ac:dyDescent="0.3">
      <c r="A50" s="61"/>
      <c r="B50" s="61"/>
      <c r="C50" s="61"/>
      <c r="D50" s="61"/>
      <c r="E50" s="61"/>
      <c r="F50" s="61"/>
      <c r="G50" s="66"/>
      <c r="H50" s="61"/>
      <c r="I50" s="44" t="str">
        <f t="shared" ca="1" si="0"/>
        <v/>
      </c>
      <c r="J50" s="62"/>
      <c r="K50" s="64"/>
      <c r="L50" s="61"/>
      <c r="M50" s="61"/>
      <c r="N50" s="45">
        <f t="shared" si="17"/>
        <v>0</v>
      </c>
      <c r="O50" s="43">
        <v>43647</v>
      </c>
      <c r="P50" s="40">
        <v>0</v>
      </c>
      <c r="Q50" s="40">
        <f t="shared" si="18"/>
        <v>0</v>
      </c>
      <c r="R50" s="40">
        <f t="shared" si="1"/>
        <v>0</v>
      </c>
      <c r="S50" s="40">
        <f t="shared" si="2"/>
        <v>0</v>
      </c>
      <c r="T50" s="40">
        <f t="shared" si="3"/>
        <v>0</v>
      </c>
      <c r="U50" s="40">
        <f t="shared" ca="1" si="4"/>
        <v>0</v>
      </c>
      <c r="V50" s="40">
        <f t="shared" ca="1" si="5"/>
        <v>0</v>
      </c>
      <c r="W50" s="40">
        <f t="shared" ca="1" si="6"/>
        <v>0</v>
      </c>
      <c r="X50" s="40">
        <f t="shared" ca="1" si="7"/>
        <v>0</v>
      </c>
      <c r="Y50" s="40">
        <f t="shared" ca="1" si="8"/>
        <v>0</v>
      </c>
      <c r="Z50" s="40">
        <f t="shared" ca="1" si="9"/>
        <v>0</v>
      </c>
      <c r="AA50" s="40">
        <f t="shared" si="10"/>
        <v>0</v>
      </c>
      <c r="AB50" s="40">
        <f t="shared" si="11"/>
        <v>0</v>
      </c>
      <c r="AC50" s="40">
        <f t="shared" ca="1" si="12"/>
        <v>0</v>
      </c>
      <c r="AD50" s="40">
        <f t="shared" ca="1" si="13"/>
        <v>0</v>
      </c>
      <c r="AE50" s="40">
        <f t="shared" ca="1" si="14"/>
        <v>0</v>
      </c>
      <c r="AF50" s="40">
        <f t="shared" ca="1" si="15"/>
        <v>0</v>
      </c>
      <c r="AG50" s="40">
        <f t="shared" si="16"/>
        <v>0</v>
      </c>
    </row>
    <row r="51" spans="1:33" x14ac:dyDescent="0.3">
      <c r="A51" s="61"/>
      <c r="B51" s="61"/>
      <c r="C51" s="61"/>
      <c r="D51" s="61"/>
      <c r="E51" s="61"/>
      <c r="F51" s="61"/>
      <c r="G51" s="66"/>
      <c r="H51" s="61"/>
      <c r="I51" s="44" t="str">
        <f t="shared" ca="1" si="0"/>
        <v/>
      </c>
      <c r="J51" s="62"/>
      <c r="K51" s="64"/>
      <c r="L51" s="61"/>
      <c r="M51" s="61"/>
      <c r="N51" s="45">
        <f t="shared" si="17"/>
        <v>0</v>
      </c>
      <c r="O51" s="43">
        <v>43647</v>
      </c>
      <c r="P51" s="40">
        <v>0</v>
      </c>
      <c r="Q51" s="40">
        <f t="shared" si="18"/>
        <v>0</v>
      </c>
      <c r="R51" s="40">
        <f t="shared" si="1"/>
        <v>0</v>
      </c>
      <c r="S51" s="40">
        <f t="shared" si="2"/>
        <v>0</v>
      </c>
      <c r="T51" s="40">
        <f t="shared" si="3"/>
        <v>0</v>
      </c>
      <c r="U51" s="40">
        <f t="shared" ca="1" si="4"/>
        <v>0</v>
      </c>
      <c r="V51" s="40">
        <f t="shared" ca="1" si="5"/>
        <v>0</v>
      </c>
      <c r="W51" s="40">
        <f t="shared" ca="1" si="6"/>
        <v>0</v>
      </c>
      <c r="X51" s="40">
        <f t="shared" ca="1" si="7"/>
        <v>0</v>
      </c>
      <c r="Y51" s="40">
        <f t="shared" ca="1" si="8"/>
        <v>0</v>
      </c>
      <c r="Z51" s="40">
        <f t="shared" ca="1" si="9"/>
        <v>0</v>
      </c>
      <c r="AA51" s="40">
        <f t="shared" si="10"/>
        <v>0</v>
      </c>
      <c r="AB51" s="40">
        <f t="shared" si="11"/>
        <v>0</v>
      </c>
      <c r="AC51" s="40">
        <f t="shared" ca="1" si="12"/>
        <v>0</v>
      </c>
      <c r="AD51" s="40">
        <f t="shared" ca="1" si="13"/>
        <v>0</v>
      </c>
      <c r="AE51" s="40">
        <f t="shared" ca="1" si="14"/>
        <v>0</v>
      </c>
      <c r="AF51" s="40">
        <f t="shared" ca="1" si="15"/>
        <v>0</v>
      </c>
      <c r="AG51" s="40">
        <f t="shared" si="16"/>
        <v>0</v>
      </c>
    </row>
    <row r="52" spans="1:33" x14ac:dyDescent="0.3">
      <c r="A52" s="61"/>
      <c r="B52" s="61"/>
      <c r="C52" s="61"/>
      <c r="D52" s="61"/>
      <c r="E52" s="61"/>
      <c r="F52" s="61"/>
      <c r="G52" s="66"/>
      <c r="H52" s="61"/>
      <c r="I52" s="44" t="str">
        <f t="shared" ca="1" si="0"/>
        <v/>
      </c>
      <c r="J52" s="62"/>
      <c r="K52" s="64"/>
      <c r="L52" s="61"/>
      <c r="M52" s="61"/>
      <c r="N52" s="45">
        <f t="shared" si="17"/>
        <v>0</v>
      </c>
      <c r="O52" s="43">
        <v>43647</v>
      </c>
      <c r="P52" s="40">
        <v>0</v>
      </c>
      <c r="Q52" s="40">
        <f t="shared" si="18"/>
        <v>0</v>
      </c>
      <c r="R52" s="40">
        <f t="shared" si="1"/>
        <v>0</v>
      </c>
      <c r="S52" s="40">
        <f t="shared" si="2"/>
        <v>0</v>
      </c>
      <c r="T52" s="40">
        <f t="shared" si="3"/>
        <v>0</v>
      </c>
      <c r="U52" s="40">
        <f t="shared" ca="1" si="4"/>
        <v>0</v>
      </c>
      <c r="V52" s="40">
        <f t="shared" ca="1" si="5"/>
        <v>0</v>
      </c>
      <c r="W52" s="40">
        <f t="shared" ca="1" si="6"/>
        <v>0</v>
      </c>
      <c r="X52" s="40">
        <f t="shared" ca="1" si="7"/>
        <v>0</v>
      </c>
      <c r="Y52" s="40">
        <f t="shared" ca="1" si="8"/>
        <v>0</v>
      </c>
      <c r="Z52" s="40">
        <f t="shared" ca="1" si="9"/>
        <v>0</v>
      </c>
      <c r="AA52" s="40">
        <f t="shared" si="10"/>
        <v>0</v>
      </c>
      <c r="AB52" s="40">
        <f t="shared" si="11"/>
        <v>0</v>
      </c>
      <c r="AC52" s="40">
        <f t="shared" ca="1" si="12"/>
        <v>0</v>
      </c>
      <c r="AD52" s="40">
        <f t="shared" ca="1" si="13"/>
        <v>0</v>
      </c>
      <c r="AE52" s="40">
        <f t="shared" ca="1" si="14"/>
        <v>0</v>
      </c>
      <c r="AF52" s="40">
        <f t="shared" ca="1" si="15"/>
        <v>0</v>
      </c>
      <c r="AG52" s="40">
        <f t="shared" si="16"/>
        <v>0</v>
      </c>
    </row>
    <row r="53" spans="1:33" x14ac:dyDescent="0.3">
      <c r="A53" s="61"/>
      <c r="B53" s="61"/>
      <c r="C53" s="61"/>
      <c r="D53" s="61"/>
      <c r="E53" s="61"/>
      <c r="F53" s="61"/>
      <c r="G53" s="66"/>
      <c r="H53" s="61"/>
      <c r="I53" s="44" t="str">
        <f t="shared" ca="1" si="0"/>
        <v/>
      </c>
      <c r="J53" s="62"/>
      <c r="K53" s="64"/>
      <c r="L53" s="61"/>
      <c r="M53" s="61"/>
      <c r="N53" s="45">
        <f t="shared" si="17"/>
        <v>0</v>
      </c>
      <c r="O53" s="43">
        <v>43647</v>
      </c>
      <c r="P53" s="40">
        <v>0</v>
      </c>
      <c r="Q53" s="40">
        <f t="shared" si="18"/>
        <v>0</v>
      </c>
      <c r="R53" s="40">
        <f t="shared" si="1"/>
        <v>0</v>
      </c>
      <c r="S53" s="40">
        <f t="shared" si="2"/>
        <v>0</v>
      </c>
      <c r="T53" s="40">
        <f t="shared" si="3"/>
        <v>0</v>
      </c>
      <c r="U53" s="40">
        <f t="shared" ca="1" si="4"/>
        <v>0</v>
      </c>
      <c r="V53" s="40">
        <f t="shared" ca="1" si="5"/>
        <v>0</v>
      </c>
      <c r="W53" s="40">
        <f t="shared" ca="1" si="6"/>
        <v>0</v>
      </c>
      <c r="X53" s="40">
        <f t="shared" ca="1" si="7"/>
        <v>0</v>
      </c>
      <c r="Y53" s="40">
        <f t="shared" ca="1" si="8"/>
        <v>0</v>
      </c>
      <c r="Z53" s="40">
        <f t="shared" ca="1" si="9"/>
        <v>0</v>
      </c>
      <c r="AA53" s="40">
        <f t="shared" si="10"/>
        <v>0</v>
      </c>
      <c r="AB53" s="40">
        <f t="shared" si="11"/>
        <v>0</v>
      </c>
      <c r="AC53" s="40">
        <f t="shared" ca="1" si="12"/>
        <v>0</v>
      </c>
      <c r="AD53" s="40">
        <f t="shared" ca="1" si="13"/>
        <v>0</v>
      </c>
      <c r="AE53" s="40">
        <f t="shared" ca="1" si="14"/>
        <v>0</v>
      </c>
      <c r="AF53" s="40">
        <f t="shared" ca="1" si="15"/>
        <v>0</v>
      </c>
      <c r="AG53" s="40">
        <f t="shared" si="16"/>
        <v>0</v>
      </c>
    </row>
    <row r="54" spans="1:33" x14ac:dyDescent="0.3">
      <c r="A54" s="61"/>
      <c r="B54" s="61"/>
      <c r="C54" s="61"/>
      <c r="D54" s="61"/>
      <c r="E54" s="61"/>
      <c r="F54" s="61"/>
      <c r="G54" s="66"/>
      <c r="H54" s="61"/>
      <c r="I54" s="44" t="str">
        <f t="shared" ca="1" si="0"/>
        <v/>
      </c>
      <c r="J54" s="62"/>
      <c r="K54" s="64"/>
      <c r="L54" s="61"/>
      <c r="M54" s="61"/>
      <c r="N54" s="45">
        <f t="shared" si="17"/>
        <v>0</v>
      </c>
      <c r="O54" s="43">
        <v>43647</v>
      </c>
      <c r="P54" s="40">
        <v>0</v>
      </c>
      <c r="Q54" s="40">
        <f t="shared" si="18"/>
        <v>0</v>
      </c>
      <c r="R54" s="40">
        <f t="shared" si="1"/>
        <v>0</v>
      </c>
      <c r="S54" s="40">
        <f t="shared" si="2"/>
        <v>0</v>
      </c>
      <c r="T54" s="40">
        <f t="shared" si="3"/>
        <v>0</v>
      </c>
      <c r="U54" s="40">
        <f t="shared" ca="1" si="4"/>
        <v>0</v>
      </c>
      <c r="V54" s="40">
        <f t="shared" ca="1" si="5"/>
        <v>0</v>
      </c>
      <c r="W54" s="40">
        <f t="shared" ca="1" si="6"/>
        <v>0</v>
      </c>
      <c r="X54" s="40">
        <f t="shared" ca="1" si="7"/>
        <v>0</v>
      </c>
      <c r="Y54" s="40">
        <f t="shared" ca="1" si="8"/>
        <v>0</v>
      </c>
      <c r="Z54" s="40">
        <f t="shared" ca="1" si="9"/>
        <v>0</v>
      </c>
      <c r="AA54" s="40">
        <f t="shared" si="10"/>
        <v>0</v>
      </c>
      <c r="AB54" s="40">
        <f t="shared" si="11"/>
        <v>0</v>
      </c>
      <c r="AC54" s="40">
        <f t="shared" ca="1" si="12"/>
        <v>0</v>
      </c>
      <c r="AD54" s="40">
        <f t="shared" ca="1" si="13"/>
        <v>0</v>
      </c>
      <c r="AE54" s="40">
        <f t="shared" ca="1" si="14"/>
        <v>0</v>
      </c>
      <c r="AF54" s="40">
        <f t="shared" ca="1" si="15"/>
        <v>0</v>
      </c>
      <c r="AG54" s="40">
        <f t="shared" si="16"/>
        <v>0</v>
      </c>
    </row>
    <row r="55" spans="1:33" x14ac:dyDescent="0.3">
      <c r="A55" s="61"/>
      <c r="B55" s="61"/>
      <c r="C55" s="61"/>
      <c r="D55" s="61"/>
      <c r="E55" s="61"/>
      <c r="F55" s="61"/>
      <c r="G55" s="66"/>
      <c r="H55" s="61"/>
      <c r="I55" s="44" t="str">
        <f t="shared" ca="1" si="0"/>
        <v/>
      </c>
      <c r="J55" s="62"/>
      <c r="K55" s="64"/>
      <c r="L55" s="61"/>
      <c r="M55" s="61"/>
      <c r="N55" s="45">
        <f t="shared" si="17"/>
        <v>0</v>
      </c>
      <c r="O55" s="43">
        <v>43647</v>
      </c>
      <c r="P55" s="40">
        <v>0</v>
      </c>
      <c r="Q55" s="40">
        <f t="shared" si="18"/>
        <v>0</v>
      </c>
      <c r="R55" s="40">
        <f t="shared" si="1"/>
        <v>0</v>
      </c>
      <c r="S55" s="40">
        <f t="shared" si="2"/>
        <v>0</v>
      </c>
      <c r="T55" s="40">
        <f t="shared" si="3"/>
        <v>0</v>
      </c>
      <c r="U55" s="40">
        <f t="shared" ca="1" si="4"/>
        <v>0</v>
      </c>
      <c r="V55" s="40">
        <f t="shared" ca="1" si="5"/>
        <v>0</v>
      </c>
      <c r="W55" s="40">
        <f t="shared" ca="1" si="6"/>
        <v>0</v>
      </c>
      <c r="X55" s="40">
        <f t="shared" ca="1" si="7"/>
        <v>0</v>
      </c>
      <c r="Y55" s="40">
        <f t="shared" ca="1" si="8"/>
        <v>0</v>
      </c>
      <c r="Z55" s="40">
        <f t="shared" ca="1" si="9"/>
        <v>0</v>
      </c>
      <c r="AA55" s="40">
        <f t="shared" si="10"/>
        <v>0</v>
      </c>
      <c r="AB55" s="40">
        <f t="shared" si="11"/>
        <v>0</v>
      </c>
      <c r="AC55" s="40">
        <f t="shared" ca="1" si="12"/>
        <v>0</v>
      </c>
      <c r="AD55" s="40">
        <f t="shared" ca="1" si="13"/>
        <v>0</v>
      </c>
      <c r="AE55" s="40">
        <f t="shared" ca="1" si="14"/>
        <v>0</v>
      </c>
      <c r="AF55" s="40">
        <f t="shared" ca="1" si="15"/>
        <v>0</v>
      </c>
      <c r="AG55" s="40">
        <f t="shared" si="16"/>
        <v>0</v>
      </c>
    </row>
    <row r="56" spans="1:33" x14ac:dyDescent="0.3">
      <c r="A56" s="61"/>
      <c r="B56" s="61"/>
      <c r="C56" s="61"/>
      <c r="D56" s="61"/>
      <c r="E56" s="61"/>
      <c r="F56" s="61"/>
      <c r="G56" s="66"/>
      <c r="H56" s="61"/>
      <c r="I56" s="44" t="str">
        <f t="shared" ca="1" si="0"/>
        <v/>
      </c>
      <c r="J56" s="62"/>
      <c r="K56" s="64"/>
      <c r="L56" s="61"/>
      <c r="M56" s="61"/>
      <c r="N56" s="45">
        <f t="shared" si="17"/>
        <v>0</v>
      </c>
      <c r="O56" s="43">
        <v>43647</v>
      </c>
      <c r="P56" s="40">
        <v>0</v>
      </c>
      <c r="Q56" s="40">
        <f t="shared" si="18"/>
        <v>0</v>
      </c>
      <c r="R56" s="40">
        <f t="shared" si="1"/>
        <v>0</v>
      </c>
      <c r="S56" s="40">
        <f t="shared" si="2"/>
        <v>0</v>
      </c>
      <c r="T56" s="40">
        <f t="shared" si="3"/>
        <v>0</v>
      </c>
      <c r="U56" s="40">
        <f t="shared" ca="1" si="4"/>
        <v>0</v>
      </c>
      <c r="V56" s="40">
        <f t="shared" ca="1" si="5"/>
        <v>0</v>
      </c>
      <c r="W56" s="40">
        <f t="shared" ca="1" si="6"/>
        <v>0</v>
      </c>
      <c r="X56" s="40">
        <f t="shared" ca="1" si="7"/>
        <v>0</v>
      </c>
      <c r="Y56" s="40">
        <f t="shared" ca="1" si="8"/>
        <v>0</v>
      </c>
      <c r="Z56" s="40">
        <f t="shared" ca="1" si="9"/>
        <v>0</v>
      </c>
      <c r="AA56" s="40">
        <f t="shared" si="10"/>
        <v>0</v>
      </c>
      <c r="AB56" s="40">
        <f t="shared" si="11"/>
        <v>0</v>
      </c>
      <c r="AC56" s="40">
        <f t="shared" ca="1" si="12"/>
        <v>0</v>
      </c>
      <c r="AD56" s="40">
        <f t="shared" ca="1" si="13"/>
        <v>0</v>
      </c>
      <c r="AE56" s="40">
        <f t="shared" ca="1" si="14"/>
        <v>0</v>
      </c>
      <c r="AF56" s="40">
        <f t="shared" ca="1" si="15"/>
        <v>0</v>
      </c>
      <c r="AG56" s="40">
        <f t="shared" si="16"/>
        <v>0</v>
      </c>
    </row>
    <row r="57" spans="1:33" x14ac:dyDescent="0.3">
      <c r="A57" s="61"/>
      <c r="B57" s="61"/>
      <c r="C57" s="61"/>
      <c r="D57" s="61"/>
      <c r="E57" s="61"/>
      <c r="F57" s="61"/>
      <c r="G57" s="66"/>
      <c r="H57" s="61"/>
      <c r="I57" s="44" t="str">
        <f t="shared" ca="1" si="0"/>
        <v/>
      </c>
      <c r="J57" s="62"/>
      <c r="K57" s="64"/>
      <c r="L57" s="61"/>
      <c r="M57" s="61"/>
      <c r="N57" s="45">
        <f t="shared" si="17"/>
        <v>0</v>
      </c>
      <c r="O57" s="43">
        <v>43647</v>
      </c>
      <c r="P57" s="40">
        <v>0</v>
      </c>
      <c r="Q57" s="40">
        <f t="shared" si="18"/>
        <v>0</v>
      </c>
      <c r="R57" s="40">
        <f t="shared" si="1"/>
        <v>0</v>
      </c>
      <c r="S57" s="40">
        <f t="shared" si="2"/>
        <v>0</v>
      </c>
      <c r="T57" s="40">
        <f t="shared" si="3"/>
        <v>0</v>
      </c>
      <c r="U57" s="40">
        <f t="shared" ca="1" si="4"/>
        <v>0</v>
      </c>
      <c r="V57" s="40">
        <f t="shared" ca="1" si="5"/>
        <v>0</v>
      </c>
      <c r="W57" s="40">
        <f t="shared" ca="1" si="6"/>
        <v>0</v>
      </c>
      <c r="X57" s="40">
        <f t="shared" ca="1" si="7"/>
        <v>0</v>
      </c>
      <c r="Y57" s="40">
        <f t="shared" ca="1" si="8"/>
        <v>0</v>
      </c>
      <c r="Z57" s="40">
        <f t="shared" ca="1" si="9"/>
        <v>0</v>
      </c>
      <c r="AA57" s="40">
        <f t="shared" si="10"/>
        <v>0</v>
      </c>
      <c r="AB57" s="40">
        <f t="shared" si="11"/>
        <v>0</v>
      </c>
      <c r="AC57" s="40">
        <f t="shared" ca="1" si="12"/>
        <v>0</v>
      </c>
      <c r="AD57" s="40">
        <f t="shared" ca="1" si="13"/>
        <v>0</v>
      </c>
      <c r="AE57" s="40">
        <f t="shared" ca="1" si="14"/>
        <v>0</v>
      </c>
      <c r="AF57" s="40">
        <f t="shared" ca="1" si="15"/>
        <v>0</v>
      </c>
      <c r="AG57" s="40">
        <f t="shared" si="16"/>
        <v>0</v>
      </c>
    </row>
    <row r="58" spans="1:33" x14ac:dyDescent="0.3">
      <c r="A58" s="61"/>
      <c r="B58" s="61"/>
      <c r="C58" s="61"/>
      <c r="D58" s="61"/>
      <c r="E58" s="61"/>
      <c r="F58" s="61"/>
      <c r="G58" s="66"/>
      <c r="H58" s="61"/>
      <c r="I58" s="44" t="str">
        <f t="shared" ca="1" si="0"/>
        <v/>
      </c>
      <c r="J58" s="62"/>
      <c r="K58" s="64"/>
      <c r="L58" s="61"/>
      <c r="M58" s="61"/>
      <c r="N58" s="45">
        <f t="shared" si="17"/>
        <v>0</v>
      </c>
      <c r="O58" s="43">
        <v>43647</v>
      </c>
      <c r="P58" s="40">
        <v>0</v>
      </c>
      <c r="Q58" s="40">
        <f t="shared" si="18"/>
        <v>0</v>
      </c>
      <c r="R58" s="40">
        <f t="shared" si="1"/>
        <v>0</v>
      </c>
      <c r="S58" s="40">
        <f t="shared" si="2"/>
        <v>0</v>
      </c>
      <c r="T58" s="40">
        <f t="shared" si="3"/>
        <v>0</v>
      </c>
      <c r="U58" s="40">
        <f t="shared" ca="1" si="4"/>
        <v>0</v>
      </c>
      <c r="V58" s="40">
        <f t="shared" ca="1" si="5"/>
        <v>0</v>
      </c>
      <c r="W58" s="40">
        <f t="shared" ca="1" si="6"/>
        <v>0</v>
      </c>
      <c r="X58" s="40">
        <f t="shared" ca="1" si="7"/>
        <v>0</v>
      </c>
      <c r="Y58" s="40">
        <f t="shared" ca="1" si="8"/>
        <v>0</v>
      </c>
      <c r="Z58" s="40">
        <f t="shared" ca="1" si="9"/>
        <v>0</v>
      </c>
      <c r="AA58" s="40">
        <f t="shared" si="10"/>
        <v>0</v>
      </c>
      <c r="AB58" s="40">
        <f t="shared" si="11"/>
        <v>0</v>
      </c>
      <c r="AC58" s="40">
        <f t="shared" ca="1" si="12"/>
        <v>0</v>
      </c>
      <c r="AD58" s="40">
        <f t="shared" ca="1" si="13"/>
        <v>0</v>
      </c>
      <c r="AE58" s="40">
        <f t="shared" ca="1" si="14"/>
        <v>0</v>
      </c>
      <c r="AF58" s="40">
        <f t="shared" ca="1" si="15"/>
        <v>0</v>
      </c>
      <c r="AG58" s="40">
        <f t="shared" si="16"/>
        <v>0</v>
      </c>
    </row>
    <row r="59" spans="1:33" x14ac:dyDescent="0.3">
      <c r="A59" s="61"/>
      <c r="B59" s="61"/>
      <c r="C59" s="61"/>
      <c r="D59" s="61"/>
      <c r="E59" s="61"/>
      <c r="F59" s="61"/>
      <c r="G59" s="66"/>
      <c r="H59" s="61"/>
      <c r="I59" s="44" t="str">
        <f t="shared" ca="1" si="0"/>
        <v/>
      </c>
      <c r="J59" s="62"/>
      <c r="K59" s="64"/>
      <c r="L59" s="61"/>
      <c r="M59" s="61"/>
      <c r="N59" s="45">
        <f t="shared" si="17"/>
        <v>0</v>
      </c>
      <c r="O59" s="43">
        <v>43647</v>
      </c>
      <c r="P59" s="40">
        <v>0</v>
      </c>
      <c r="Q59" s="40">
        <f t="shared" si="18"/>
        <v>0</v>
      </c>
      <c r="R59" s="40">
        <f t="shared" si="1"/>
        <v>0</v>
      </c>
      <c r="S59" s="40">
        <f t="shared" si="2"/>
        <v>0</v>
      </c>
      <c r="T59" s="40">
        <f t="shared" si="3"/>
        <v>0</v>
      </c>
      <c r="U59" s="40">
        <f t="shared" ca="1" si="4"/>
        <v>0</v>
      </c>
      <c r="V59" s="40">
        <f t="shared" ca="1" si="5"/>
        <v>0</v>
      </c>
      <c r="W59" s="40">
        <f t="shared" ca="1" si="6"/>
        <v>0</v>
      </c>
      <c r="X59" s="40">
        <f t="shared" ca="1" si="7"/>
        <v>0</v>
      </c>
      <c r="Y59" s="40">
        <f t="shared" ca="1" si="8"/>
        <v>0</v>
      </c>
      <c r="Z59" s="40">
        <f t="shared" ca="1" si="9"/>
        <v>0</v>
      </c>
      <c r="AA59" s="40">
        <f t="shared" si="10"/>
        <v>0</v>
      </c>
      <c r="AB59" s="40">
        <f t="shared" si="11"/>
        <v>0</v>
      </c>
      <c r="AC59" s="40">
        <f t="shared" ca="1" si="12"/>
        <v>0</v>
      </c>
      <c r="AD59" s="40">
        <f t="shared" ca="1" si="13"/>
        <v>0</v>
      </c>
      <c r="AE59" s="40">
        <f t="shared" ca="1" si="14"/>
        <v>0</v>
      </c>
      <c r="AF59" s="40">
        <f t="shared" ca="1" si="15"/>
        <v>0</v>
      </c>
      <c r="AG59" s="40">
        <f t="shared" si="16"/>
        <v>0</v>
      </c>
    </row>
    <row r="60" spans="1:33" x14ac:dyDescent="0.3">
      <c r="A60" s="61"/>
      <c r="B60" s="61"/>
      <c r="C60" s="61"/>
      <c r="D60" s="61"/>
      <c r="E60" s="61"/>
      <c r="F60" s="61"/>
      <c r="G60" s="66"/>
      <c r="H60" s="61"/>
      <c r="I60" s="44" t="str">
        <f t="shared" ca="1" si="0"/>
        <v/>
      </c>
      <c r="J60" s="62"/>
      <c r="K60" s="64"/>
      <c r="L60" s="61"/>
      <c r="M60" s="61"/>
      <c r="N60" s="45">
        <f t="shared" si="17"/>
        <v>0</v>
      </c>
      <c r="O60" s="43">
        <v>43647</v>
      </c>
      <c r="P60" s="40">
        <v>0</v>
      </c>
      <c r="Q60" s="40">
        <f t="shared" si="18"/>
        <v>0</v>
      </c>
      <c r="R60" s="40">
        <f t="shared" si="1"/>
        <v>0</v>
      </c>
      <c r="S60" s="40">
        <f t="shared" si="2"/>
        <v>0</v>
      </c>
      <c r="T60" s="40">
        <f t="shared" si="3"/>
        <v>0</v>
      </c>
      <c r="U60" s="40">
        <f t="shared" ca="1" si="4"/>
        <v>0</v>
      </c>
      <c r="V60" s="40">
        <f t="shared" ca="1" si="5"/>
        <v>0</v>
      </c>
      <c r="W60" s="40">
        <f t="shared" ca="1" si="6"/>
        <v>0</v>
      </c>
      <c r="X60" s="40">
        <f t="shared" ca="1" si="7"/>
        <v>0</v>
      </c>
      <c r="Y60" s="40">
        <f t="shared" ca="1" si="8"/>
        <v>0</v>
      </c>
      <c r="Z60" s="40">
        <f t="shared" ca="1" si="9"/>
        <v>0</v>
      </c>
      <c r="AA60" s="40">
        <f t="shared" si="10"/>
        <v>0</v>
      </c>
      <c r="AB60" s="40">
        <f t="shared" si="11"/>
        <v>0</v>
      </c>
      <c r="AC60" s="40">
        <f t="shared" ca="1" si="12"/>
        <v>0</v>
      </c>
      <c r="AD60" s="40">
        <f t="shared" ca="1" si="13"/>
        <v>0</v>
      </c>
      <c r="AE60" s="40">
        <f t="shared" ca="1" si="14"/>
        <v>0</v>
      </c>
      <c r="AF60" s="40">
        <f t="shared" ca="1" si="15"/>
        <v>0</v>
      </c>
      <c r="AG60" s="40">
        <f t="shared" si="16"/>
        <v>0</v>
      </c>
    </row>
    <row r="61" spans="1:33" x14ac:dyDescent="0.3">
      <c r="A61" s="61"/>
      <c r="B61" s="61"/>
      <c r="C61" s="61"/>
      <c r="D61" s="61"/>
      <c r="E61" s="61"/>
      <c r="F61" s="61"/>
      <c r="G61" s="66"/>
      <c r="H61" s="61"/>
      <c r="I61" s="44" t="str">
        <f t="shared" ca="1" si="0"/>
        <v/>
      </c>
      <c r="J61" s="62"/>
      <c r="K61" s="64"/>
      <c r="L61" s="61"/>
      <c r="M61" s="61"/>
      <c r="N61" s="45">
        <f t="shared" si="17"/>
        <v>0</v>
      </c>
      <c r="O61" s="43">
        <v>43647</v>
      </c>
      <c r="P61" s="40">
        <v>0</v>
      </c>
      <c r="Q61" s="40">
        <f t="shared" si="18"/>
        <v>0</v>
      </c>
      <c r="R61" s="40">
        <f t="shared" si="1"/>
        <v>0</v>
      </c>
      <c r="S61" s="40">
        <f t="shared" si="2"/>
        <v>0</v>
      </c>
      <c r="T61" s="40">
        <f t="shared" si="3"/>
        <v>0</v>
      </c>
      <c r="U61" s="40">
        <f t="shared" ca="1" si="4"/>
        <v>0</v>
      </c>
      <c r="V61" s="40">
        <f t="shared" ca="1" si="5"/>
        <v>0</v>
      </c>
      <c r="W61" s="40">
        <f t="shared" ca="1" si="6"/>
        <v>0</v>
      </c>
      <c r="X61" s="40">
        <f t="shared" ca="1" si="7"/>
        <v>0</v>
      </c>
      <c r="Y61" s="40">
        <f t="shared" ca="1" si="8"/>
        <v>0</v>
      </c>
      <c r="Z61" s="40">
        <f t="shared" ca="1" si="9"/>
        <v>0</v>
      </c>
      <c r="AA61" s="40">
        <f t="shared" si="10"/>
        <v>0</v>
      </c>
      <c r="AB61" s="40">
        <f t="shared" si="11"/>
        <v>0</v>
      </c>
      <c r="AC61" s="40">
        <f t="shared" ca="1" si="12"/>
        <v>0</v>
      </c>
      <c r="AD61" s="40">
        <f t="shared" ca="1" si="13"/>
        <v>0</v>
      </c>
      <c r="AE61" s="40">
        <f t="shared" ca="1" si="14"/>
        <v>0</v>
      </c>
      <c r="AF61" s="40">
        <f t="shared" ca="1" si="15"/>
        <v>0</v>
      </c>
      <c r="AG61" s="40">
        <f t="shared" si="16"/>
        <v>0</v>
      </c>
    </row>
    <row r="62" spans="1:33" x14ac:dyDescent="0.3">
      <c r="A62" s="61"/>
      <c r="B62" s="61"/>
      <c r="C62" s="61"/>
      <c r="D62" s="61"/>
      <c r="E62" s="61"/>
      <c r="F62" s="61"/>
      <c r="G62" s="66"/>
      <c r="H62" s="61"/>
      <c r="I62" s="44" t="str">
        <f t="shared" ca="1" si="0"/>
        <v/>
      </c>
      <c r="J62" s="62"/>
      <c r="K62" s="64"/>
      <c r="L62" s="61"/>
      <c r="M62" s="61"/>
      <c r="N62" s="45">
        <f t="shared" si="17"/>
        <v>0</v>
      </c>
      <c r="O62" s="43">
        <v>43647</v>
      </c>
      <c r="P62" s="40">
        <v>0</v>
      </c>
      <c r="Q62" s="40">
        <f t="shared" si="18"/>
        <v>0</v>
      </c>
      <c r="R62" s="40">
        <f t="shared" si="1"/>
        <v>0</v>
      </c>
      <c r="S62" s="40">
        <f t="shared" si="2"/>
        <v>0</v>
      </c>
      <c r="T62" s="40">
        <f t="shared" si="3"/>
        <v>0</v>
      </c>
      <c r="U62" s="40">
        <f t="shared" ca="1" si="4"/>
        <v>0</v>
      </c>
      <c r="V62" s="40">
        <f t="shared" ca="1" si="5"/>
        <v>0</v>
      </c>
      <c r="W62" s="40">
        <f t="shared" ca="1" si="6"/>
        <v>0</v>
      </c>
      <c r="X62" s="40">
        <f t="shared" ca="1" si="7"/>
        <v>0</v>
      </c>
      <c r="Y62" s="40">
        <f t="shared" ca="1" si="8"/>
        <v>0</v>
      </c>
      <c r="Z62" s="40">
        <f t="shared" ca="1" si="9"/>
        <v>0</v>
      </c>
      <c r="AA62" s="40">
        <f t="shared" si="10"/>
        <v>0</v>
      </c>
      <c r="AB62" s="40">
        <f t="shared" si="11"/>
        <v>0</v>
      </c>
      <c r="AC62" s="40">
        <f t="shared" ca="1" si="12"/>
        <v>0</v>
      </c>
      <c r="AD62" s="40">
        <f t="shared" ca="1" si="13"/>
        <v>0</v>
      </c>
      <c r="AE62" s="40">
        <f t="shared" ca="1" si="14"/>
        <v>0</v>
      </c>
      <c r="AF62" s="40">
        <f t="shared" ca="1" si="15"/>
        <v>0</v>
      </c>
      <c r="AG62" s="40">
        <f t="shared" si="16"/>
        <v>0</v>
      </c>
    </row>
    <row r="63" spans="1:33" x14ac:dyDescent="0.3">
      <c r="A63" s="61"/>
      <c r="B63" s="61"/>
      <c r="C63" s="61"/>
      <c r="D63" s="61"/>
      <c r="E63" s="61"/>
      <c r="F63" s="61"/>
      <c r="G63" s="66"/>
      <c r="H63" s="61"/>
      <c r="I63" s="44" t="str">
        <f t="shared" ca="1" si="0"/>
        <v/>
      </c>
      <c r="J63" s="62"/>
      <c r="K63" s="64"/>
      <c r="L63" s="61"/>
      <c r="M63" s="61"/>
      <c r="N63" s="45">
        <f t="shared" si="17"/>
        <v>0</v>
      </c>
      <c r="O63" s="43">
        <v>43647</v>
      </c>
      <c r="P63" s="40">
        <v>0</v>
      </c>
      <c r="Q63" s="40">
        <f t="shared" si="18"/>
        <v>0</v>
      </c>
      <c r="R63" s="40">
        <f t="shared" si="1"/>
        <v>0</v>
      </c>
      <c r="S63" s="40">
        <f t="shared" si="2"/>
        <v>0</v>
      </c>
      <c r="T63" s="40">
        <f t="shared" si="3"/>
        <v>0</v>
      </c>
      <c r="U63" s="40">
        <f t="shared" ca="1" si="4"/>
        <v>0</v>
      </c>
      <c r="V63" s="40">
        <f t="shared" ca="1" si="5"/>
        <v>0</v>
      </c>
      <c r="W63" s="40">
        <f t="shared" ca="1" si="6"/>
        <v>0</v>
      </c>
      <c r="X63" s="40">
        <f t="shared" ca="1" si="7"/>
        <v>0</v>
      </c>
      <c r="Y63" s="40">
        <f t="shared" ca="1" si="8"/>
        <v>0</v>
      </c>
      <c r="Z63" s="40">
        <f t="shared" ca="1" si="9"/>
        <v>0</v>
      </c>
      <c r="AA63" s="40">
        <f t="shared" si="10"/>
        <v>0</v>
      </c>
      <c r="AB63" s="40">
        <f t="shared" si="11"/>
        <v>0</v>
      </c>
      <c r="AC63" s="40">
        <f t="shared" ca="1" si="12"/>
        <v>0</v>
      </c>
      <c r="AD63" s="40">
        <f t="shared" ca="1" si="13"/>
        <v>0</v>
      </c>
      <c r="AE63" s="40">
        <f t="shared" ca="1" si="14"/>
        <v>0</v>
      </c>
      <c r="AF63" s="40">
        <f t="shared" ca="1" si="15"/>
        <v>0</v>
      </c>
      <c r="AG63" s="40">
        <f t="shared" si="16"/>
        <v>0</v>
      </c>
    </row>
    <row r="64" spans="1:33" x14ac:dyDescent="0.3">
      <c r="A64" s="61"/>
      <c r="B64" s="61"/>
      <c r="C64" s="61"/>
      <c r="D64" s="61"/>
      <c r="E64" s="61"/>
      <c r="F64" s="61"/>
      <c r="G64" s="66"/>
      <c r="H64" s="61"/>
      <c r="I64" s="44" t="str">
        <f t="shared" ca="1" si="0"/>
        <v/>
      </c>
      <c r="J64" s="62"/>
      <c r="K64" s="65"/>
      <c r="L64" s="61"/>
      <c r="M64" s="61"/>
      <c r="N64" s="45">
        <f t="shared" si="17"/>
        <v>0</v>
      </c>
      <c r="O64" s="43">
        <v>43647</v>
      </c>
      <c r="P64" s="40">
        <v>0</v>
      </c>
      <c r="Q64" s="40">
        <f t="shared" si="18"/>
        <v>0</v>
      </c>
      <c r="R64" s="40">
        <f t="shared" si="1"/>
        <v>0</v>
      </c>
      <c r="S64" s="40">
        <f t="shared" si="2"/>
        <v>0</v>
      </c>
      <c r="T64" s="40">
        <f t="shared" si="3"/>
        <v>0</v>
      </c>
      <c r="U64" s="40">
        <f t="shared" ca="1" si="4"/>
        <v>0</v>
      </c>
      <c r="V64" s="40">
        <f t="shared" ca="1" si="5"/>
        <v>0</v>
      </c>
      <c r="W64" s="40">
        <f t="shared" ca="1" si="6"/>
        <v>0</v>
      </c>
      <c r="X64" s="40">
        <f t="shared" ca="1" si="7"/>
        <v>0</v>
      </c>
      <c r="Y64" s="40">
        <f t="shared" ca="1" si="8"/>
        <v>0</v>
      </c>
      <c r="Z64" s="40">
        <f t="shared" ca="1" si="9"/>
        <v>0</v>
      </c>
      <c r="AA64" s="40">
        <f t="shared" si="10"/>
        <v>0</v>
      </c>
      <c r="AB64" s="40">
        <f t="shared" si="11"/>
        <v>0</v>
      </c>
      <c r="AC64" s="40">
        <f t="shared" ca="1" si="12"/>
        <v>0</v>
      </c>
      <c r="AD64" s="40">
        <f t="shared" ca="1" si="13"/>
        <v>0</v>
      </c>
      <c r="AE64" s="40">
        <f t="shared" ca="1" si="14"/>
        <v>0</v>
      </c>
      <c r="AF64" s="40">
        <f t="shared" ca="1" si="15"/>
        <v>0</v>
      </c>
      <c r="AG64" s="40">
        <f t="shared" si="16"/>
        <v>0</v>
      </c>
    </row>
    <row r="65" spans="1:33" x14ac:dyDescent="0.3">
      <c r="A65" s="61"/>
      <c r="B65" s="61"/>
      <c r="C65" s="61"/>
      <c r="D65" s="61"/>
      <c r="E65" s="61"/>
      <c r="F65" s="61"/>
      <c r="G65" s="66"/>
      <c r="H65" s="61"/>
      <c r="I65" s="44" t="str">
        <f t="shared" ca="1" si="0"/>
        <v/>
      </c>
      <c r="J65" s="62"/>
      <c r="K65" s="64"/>
      <c r="L65" s="61"/>
      <c r="M65" s="61"/>
      <c r="N65" s="45">
        <f t="shared" si="17"/>
        <v>0</v>
      </c>
      <c r="O65" s="43">
        <v>43647</v>
      </c>
      <c r="P65" s="40">
        <v>0</v>
      </c>
      <c r="Q65" s="40">
        <f t="shared" si="18"/>
        <v>0</v>
      </c>
      <c r="R65" s="40">
        <f t="shared" si="1"/>
        <v>0</v>
      </c>
      <c r="S65" s="40">
        <f t="shared" si="2"/>
        <v>0</v>
      </c>
      <c r="T65" s="40">
        <f t="shared" si="3"/>
        <v>0</v>
      </c>
      <c r="U65" s="40">
        <f t="shared" ca="1" si="4"/>
        <v>0</v>
      </c>
      <c r="V65" s="40">
        <f t="shared" ca="1" si="5"/>
        <v>0</v>
      </c>
      <c r="W65" s="40">
        <f t="shared" ca="1" si="6"/>
        <v>0</v>
      </c>
      <c r="X65" s="40">
        <f t="shared" ca="1" si="7"/>
        <v>0</v>
      </c>
      <c r="Y65" s="40">
        <f t="shared" ca="1" si="8"/>
        <v>0</v>
      </c>
      <c r="Z65" s="40">
        <f t="shared" ca="1" si="9"/>
        <v>0</v>
      </c>
      <c r="AA65" s="40">
        <f t="shared" si="10"/>
        <v>0</v>
      </c>
      <c r="AB65" s="40">
        <f t="shared" si="11"/>
        <v>0</v>
      </c>
      <c r="AC65" s="40">
        <f t="shared" ca="1" si="12"/>
        <v>0</v>
      </c>
      <c r="AD65" s="40">
        <f t="shared" ca="1" si="13"/>
        <v>0</v>
      </c>
      <c r="AE65" s="40">
        <f t="shared" ca="1" si="14"/>
        <v>0</v>
      </c>
      <c r="AF65" s="40">
        <f t="shared" ca="1" si="15"/>
        <v>0</v>
      </c>
      <c r="AG65" s="40">
        <f>COUNTIF(N65,68)</f>
        <v>0</v>
      </c>
    </row>
    <row r="66" spans="1:33" x14ac:dyDescent="0.3">
      <c r="A66" s="61"/>
      <c r="B66" s="61"/>
      <c r="C66" s="61"/>
      <c r="D66" s="61"/>
      <c r="E66" s="61"/>
      <c r="F66" s="61"/>
      <c r="G66" s="66"/>
      <c r="H66" s="61"/>
      <c r="I66" s="44" t="str">
        <f t="shared" ca="1" si="0"/>
        <v/>
      </c>
      <c r="J66" s="62"/>
      <c r="K66" s="64"/>
      <c r="L66" s="61"/>
      <c r="M66" s="61"/>
      <c r="N66" s="45">
        <f t="shared" si="17"/>
        <v>0</v>
      </c>
      <c r="O66" s="43">
        <v>43647</v>
      </c>
      <c r="P66" s="40">
        <v>0</v>
      </c>
      <c r="Q66" s="40">
        <f t="shared" si="18"/>
        <v>0</v>
      </c>
      <c r="R66" s="40">
        <f t="shared" si="1"/>
        <v>0</v>
      </c>
      <c r="S66" s="40">
        <f t="shared" si="2"/>
        <v>0</v>
      </c>
      <c r="T66" s="40">
        <f t="shared" si="3"/>
        <v>0</v>
      </c>
      <c r="U66" s="40">
        <f t="shared" ca="1" si="4"/>
        <v>0</v>
      </c>
      <c r="V66" s="40">
        <f t="shared" ca="1" si="5"/>
        <v>0</v>
      </c>
      <c r="W66" s="40">
        <f t="shared" ca="1" si="6"/>
        <v>0</v>
      </c>
      <c r="X66" s="40">
        <f t="shared" ca="1" si="7"/>
        <v>0</v>
      </c>
      <c r="Y66" s="40">
        <f t="shared" ca="1" si="8"/>
        <v>0</v>
      </c>
      <c r="Z66" s="40">
        <f t="shared" ca="1" si="9"/>
        <v>0</v>
      </c>
      <c r="AA66" s="40">
        <f t="shared" si="10"/>
        <v>0</v>
      </c>
      <c r="AB66" s="40">
        <f t="shared" si="11"/>
        <v>0</v>
      </c>
      <c r="AC66" s="40">
        <f t="shared" ca="1" si="12"/>
        <v>0</v>
      </c>
      <c r="AD66" s="40">
        <f t="shared" ca="1" si="13"/>
        <v>0</v>
      </c>
      <c r="AE66" s="40">
        <f t="shared" ca="1" si="14"/>
        <v>0</v>
      </c>
      <c r="AF66" s="40">
        <f t="shared" ca="1" si="15"/>
        <v>0</v>
      </c>
      <c r="AG66" s="40">
        <f>COUNTIF(N66,68)</f>
        <v>0</v>
      </c>
    </row>
    <row r="67" spans="1:33" x14ac:dyDescent="0.3">
      <c r="A67" s="61"/>
      <c r="B67" s="61"/>
      <c r="C67" s="61"/>
      <c r="D67" s="61"/>
      <c r="E67" s="61"/>
      <c r="F67" s="61"/>
      <c r="G67" s="66"/>
      <c r="H67" s="61"/>
      <c r="I67" s="44" t="str">
        <f t="shared" ref="I67:I97" ca="1" si="19">IF(F67="","",IF(((TODAY()-G67)/365)&lt;16,"Junior","Senior"))</f>
        <v/>
      </c>
      <c r="J67" s="62"/>
      <c r="K67" s="64"/>
      <c r="L67" s="61"/>
      <c r="M67" s="61"/>
      <c r="N67" s="45">
        <f t="shared" si="17"/>
        <v>0</v>
      </c>
      <c r="O67" s="43">
        <v>43647</v>
      </c>
      <c r="P67" s="40">
        <v>0</v>
      </c>
      <c r="Q67" s="40">
        <f t="shared" si="18"/>
        <v>0</v>
      </c>
      <c r="R67" s="40">
        <f t="shared" ref="R67:R97" si="20">COUNTIF($M67,"Full Year")</f>
        <v>0</v>
      </c>
      <c r="S67" s="40">
        <f t="shared" ref="S67:S97" si="21">COUNTIF($L67,"Single")</f>
        <v>0</v>
      </c>
      <c r="T67" s="40">
        <f t="shared" ref="T67:T97" si="22">COUNTIF($L67,"Family")</f>
        <v>0</v>
      </c>
      <c r="U67" s="40">
        <f t="shared" ref="U67:U97" ca="1" si="23">COUNTIF($I67,"Senior")</f>
        <v>0</v>
      </c>
      <c r="V67" s="40">
        <f t="shared" ref="V67:V97" ca="1" si="24">COUNTIF($I67,"Junior")</f>
        <v>0</v>
      </c>
      <c r="W67" s="40">
        <f t="shared" ref="W67:W97" ca="1" si="25">IF(SUM(COUNTIF($I67,"Senior"),COUNTIF($L67,"Single"),COUNTIF($M67,"Full Year"))=3,1,0)</f>
        <v>0</v>
      </c>
      <c r="X67" s="40">
        <f t="shared" ref="X67:X97" ca="1" si="26">IF(SUM(COUNTIF($I67,"Senior"),COUNTIF($L67,"Single"),COUNTIF($M67,"Half Year"))=3,1,0)</f>
        <v>0</v>
      </c>
      <c r="Y67" s="40">
        <f t="shared" ref="Y67:Y97" ca="1" si="27">IF(SUM(COUNTIF($I67,"Junior"),COUNTIF($L67,"Single"),COUNTIF($M67,"Full Year"))=3,1,0)</f>
        <v>0</v>
      </c>
      <c r="Z67" s="40">
        <f t="shared" ref="Z67:Z97" ca="1" si="28">IF(SUM(COUNTIF($I67,"Junior"),COUNTIF($L67,"Single"),COUNTIF($M67,"Half Year"))=3,1,0)</f>
        <v>0</v>
      </c>
      <c r="AA67" s="40">
        <f t="shared" ref="AA67:AA97" si="29">IF(SUM(COUNTIF($L67,"Family"),COUNTIF($M67,"Full Year"))=2,1,0)</f>
        <v>0</v>
      </c>
      <c r="AB67" s="40">
        <f t="shared" ref="AB67:AB97" si="30">IF(SUM(COUNTIF($L67,"Family"),COUNTIF($M67,"Half Year"))=2,1,0)</f>
        <v>0</v>
      </c>
      <c r="AC67" s="40">
        <f t="shared" ref="AC67:AC97" ca="1" si="31">IF(SUM(COUNTIF($I67,"Senior"),COUNTIF($L67,"Family"),COUNTIF($M67,"Full Year"))=3,1,0)</f>
        <v>0</v>
      </c>
      <c r="AD67" s="40">
        <f t="shared" ref="AD67:AD97" ca="1" si="32">IF(SUM(COUNTIF($I67,"Senior"),COUNTIF($L67,"Family"),COUNTIF($M67,"Half Year"))=3,1,0)</f>
        <v>0</v>
      </c>
      <c r="AE67" s="40">
        <f t="shared" ref="AE67:AE97" ca="1" si="33">IF(SUM(COUNTIF($I67,"Junior"),COUNTIF($L67,"Family"),COUNTIF($M67,"Full Year"))=3,1,0)</f>
        <v>0</v>
      </c>
      <c r="AF67" s="40">
        <f t="shared" ref="AF67:AF97" ca="1" si="34">IF(SUM(COUNTIF($I67,"Junior"),COUNTIF($L67,"Family"),COUNTIF($M67,"Half Year"))=3,1,0)</f>
        <v>0</v>
      </c>
      <c r="AG67" s="40">
        <f t="shared" ref="AG67:AG97" si="35">COUNTIF(N67,68)</f>
        <v>0</v>
      </c>
    </row>
    <row r="68" spans="1:33" x14ac:dyDescent="0.3">
      <c r="A68" s="61"/>
      <c r="B68" s="61"/>
      <c r="C68" s="61"/>
      <c r="D68" s="61"/>
      <c r="E68" s="61"/>
      <c r="F68" s="61"/>
      <c r="G68" s="66"/>
      <c r="H68" s="61"/>
      <c r="I68" s="44" t="str">
        <f t="shared" ca="1" si="19"/>
        <v/>
      </c>
      <c r="J68" s="62"/>
      <c r="K68" s="64"/>
      <c r="L68" s="61"/>
      <c r="M68" s="61"/>
      <c r="N68" s="45">
        <f t="shared" ref="N68:N97" si="36">IF(A68="Life Member",0)+IF(A68="",)</f>
        <v>0</v>
      </c>
      <c r="O68" s="43">
        <v>43647</v>
      </c>
      <c r="P68" s="40">
        <v>0</v>
      </c>
      <c r="Q68" s="40">
        <f t="shared" ref="Q68:Q97" si="37">COUNTIF($A68,"Life Member")</f>
        <v>0</v>
      </c>
      <c r="R68" s="40">
        <f t="shared" si="20"/>
        <v>0</v>
      </c>
      <c r="S68" s="40">
        <f t="shared" si="21"/>
        <v>0</v>
      </c>
      <c r="T68" s="40">
        <f t="shared" si="22"/>
        <v>0</v>
      </c>
      <c r="U68" s="40">
        <f t="shared" ca="1" si="23"/>
        <v>0</v>
      </c>
      <c r="V68" s="40">
        <f t="shared" ca="1" si="24"/>
        <v>0</v>
      </c>
      <c r="W68" s="40">
        <f t="shared" ca="1" si="25"/>
        <v>0</v>
      </c>
      <c r="X68" s="40">
        <f t="shared" ca="1" si="26"/>
        <v>0</v>
      </c>
      <c r="Y68" s="40">
        <f t="shared" ca="1" si="27"/>
        <v>0</v>
      </c>
      <c r="Z68" s="40">
        <f t="shared" ca="1" si="28"/>
        <v>0</v>
      </c>
      <c r="AA68" s="40">
        <f t="shared" si="29"/>
        <v>0</v>
      </c>
      <c r="AB68" s="40">
        <f t="shared" si="30"/>
        <v>0</v>
      </c>
      <c r="AC68" s="40">
        <f t="shared" ca="1" si="31"/>
        <v>0</v>
      </c>
      <c r="AD68" s="40">
        <f t="shared" ca="1" si="32"/>
        <v>0</v>
      </c>
      <c r="AE68" s="40">
        <f t="shared" ca="1" si="33"/>
        <v>0</v>
      </c>
      <c r="AF68" s="40">
        <f t="shared" ca="1" si="34"/>
        <v>0</v>
      </c>
      <c r="AG68" s="40">
        <f t="shared" si="35"/>
        <v>0</v>
      </c>
    </row>
    <row r="69" spans="1:33" x14ac:dyDescent="0.3">
      <c r="A69" s="61"/>
      <c r="B69" s="61"/>
      <c r="C69" s="61"/>
      <c r="D69" s="61"/>
      <c r="E69" s="61"/>
      <c r="F69" s="61"/>
      <c r="G69" s="66"/>
      <c r="H69" s="61"/>
      <c r="I69" s="44" t="str">
        <f t="shared" ca="1" si="19"/>
        <v/>
      </c>
      <c r="J69" s="62"/>
      <c r="K69" s="64"/>
      <c r="L69" s="61"/>
      <c r="M69" s="61"/>
      <c r="N69" s="45">
        <f t="shared" si="36"/>
        <v>0</v>
      </c>
      <c r="O69" s="43">
        <v>43647</v>
      </c>
      <c r="P69" s="40">
        <v>0</v>
      </c>
      <c r="Q69" s="40">
        <f t="shared" si="37"/>
        <v>0</v>
      </c>
      <c r="R69" s="40">
        <f t="shared" si="20"/>
        <v>0</v>
      </c>
      <c r="S69" s="40">
        <f t="shared" si="21"/>
        <v>0</v>
      </c>
      <c r="T69" s="40">
        <f t="shared" si="22"/>
        <v>0</v>
      </c>
      <c r="U69" s="40">
        <f t="shared" ca="1" si="23"/>
        <v>0</v>
      </c>
      <c r="V69" s="40">
        <f t="shared" ca="1" si="24"/>
        <v>0</v>
      </c>
      <c r="W69" s="40">
        <f t="shared" ca="1" si="25"/>
        <v>0</v>
      </c>
      <c r="X69" s="40">
        <f t="shared" ca="1" si="26"/>
        <v>0</v>
      </c>
      <c r="Y69" s="40">
        <f t="shared" ca="1" si="27"/>
        <v>0</v>
      </c>
      <c r="Z69" s="40">
        <f t="shared" ca="1" si="28"/>
        <v>0</v>
      </c>
      <c r="AA69" s="40">
        <f t="shared" si="29"/>
        <v>0</v>
      </c>
      <c r="AB69" s="40">
        <f t="shared" si="30"/>
        <v>0</v>
      </c>
      <c r="AC69" s="40">
        <f t="shared" ca="1" si="31"/>
        <v>0</v>
      </c>
      <c r="AD69" s="40">
        <f t="shared" ca="1" si="32"/>
        <v>0</v>
      </c>
      <c r="AE69" s="40">
        <f t="shared" ca="1" si="33"/>
        <v>0</v>
      </c>
      <c r="AF69" s="40">
        <f t="shared" ca="1" si="34"/>
        <v>0</v>
      </c>
      <c r="AG69" s="40">
        <f t="shared" si="35"/>
        <v>0</v>
      </c>
    </row>
    <row r="70" spans="1:33" x14ac:dyDescent="0.3">
      <c r="A70" s="61"/>
      <c r="B70" s="61"/>
      <c r="C70" s="61"/>
      <c r="D70" s="61"/>
      <c r="E70" s="61"/>
      <c r="F70" s="61"/>
      <c r="G70" s="66"/>
      <c r="H70" s="61"/>
      <c r="I70" s="44" t="str">
        <f t="shared" ca="1" si="19"/>
        <v/>
      </c>
      <c r="J70" s="62"/>
      <c r="K70" s="64"/>
      <c r="L70" s="61"/>
      <c r="M70" s="61"/>
      <c r="N70" s="45">
        <f t="shared" si="36"/>
        <v>0</v>
      </c>
      <c r="O70" s="43">
        <v>43647</v>
      </c>
      <c r="P70" s="40">
        <v>0</v>
      </c>
      <c r="Q70" s="40">
        <f t="shared" si="37"/>
        <v>0</v>
      </c>
      <c r="R70" s="40">
        <f t="shared" si="20"/>
        <v>0</v>
      </c>
      <c r="S70" s="40">
        <f t="shared" si="21"/>
        <v>0</v>
      </c>
      <c r="T70" s="40">
        <f t="shared" si="22"/>
        <v>0</v>
      </c>
      <c r="U70" s="40">
        <f t="shared" ca="1" si="23"/>
        <v>0</v>
      </c>
      <c r="V70" s="40">
        <f t="shared" ca="1" si="24"/>
        <v>0</v>
      </c>
      <c r="W70" s="40">
        <f t="shared" ca="1" si="25"/>
        <v>0</v>
      </c>
      <c r="X70" s="40">
        <f t="shared" ca="1" si="26"/>
        <v>0</v>
      </c>
      <c r="Y70" s="40">
        <f t="shared" ca="1" si="27"/>
        <v>0</v>
      </c>
      <c r="Z70" s="40">
        <f t="shared" ca="1" si="28"/>
        <v>0</v>
      </c>
      <c r="AA70" s="40">
        <f t="shared" si="29"/>
        <v>0</v>
      </c>
      <c r="AB70" s="40">
        <f t="shared" si="30"/>
        <v>0</v>
      </c>
      <c r="AC70" s="40">
        <f t="shared" ca="1" si="31"/>
        <v>0</v>
      </c>
      <c r="AD70" s="40">
        <f t="shared" ca="1" si="32"/>
        <v>0</v>
      </c>
      <c r="AE70" s="40">
        <f t="shared" ca="1" si="33"/>
        <v>0</v>
      </c>
      <c r="AF70" s="40">
        <f t="shared" ca="1" si="34"/>
        <v>0</v>
      </c>
      <c r="AG70" s="40">
        <f t="shared" si="35"/>
        <v>0</v>
      </c>
    </row>
    <row r="71" spans="1:33" x14ac:dyDescent="0.3">
      <c r="A71" s="61"/>
      <c r="B71" s="61"/>
      <c r="C71" s="61"/>
      <c r="D71" s="61"/>
      <c r="E71" s="61"/>
      <c r="F71" s="61"/>
      <c r="G71" s="66"/>
      <c r="H71" s="61"/>
      <c r="I71" s="44" t="str">
        <f t="shared" ca="1" si="19"/>
        <v/>
      </c>
      <c r="J71" s="62"/>
      <c r="K71" s="64"/>
      <c r="L71" s="61"/>
      <c r="M71" s="61"/>
      <c r="N71" s="45">
        <f t="shared" si="36"/>
        <v>0</v>
      </c>
      <c r="O71" s="43">
        <v>43647</v>
      </c>
      <c r="P71" s="40">
        <v>0</v>
      </c>
      <c r="Q71" s="40">
        <f t="shared" si="37"/>
        <v>0</v>
      </c>
      <c r="R71" s="40">
        <f t="shared" si="20"/>
        <v>0</v>
      </c>
      <c r="S71" s="40">
        <f t="shared" si="21"/>
        <v>0</v>
      </c>
      <c r="T71" s="40">
        <f t="shared" si="22"/>
        <v>0</v>
      </c>
      <c r="U71" s="40">
        <f t="shared" ca="1" si="23"/>
        <v>0</v>
      </c>
      <c r="V71" s="40">
        <f t="shared" ca="1" si="24"/>
        <v>0</v>
      </c>
      <c r="W71" s="40">
        <f t="shared" ca="1" si="25"/>
        <v>0</v>
      </c>
      <c r="X71" s="40">
        <f t="shared" ca="1" si="26"/>
        <v>0</v>
      </c>
      <c r="Y71" s="40">
        <f t="shared" ca="1" si="27"/>
        <v>0</v>
      </c>
      <c r="Z71" s="40">
        <f t="shared" ca="1" si="28"/>
        <v>0</v>
      </c>
      <c r="AA71" s="40">
        <f t="shared" si="29"/>
        <v>0</v>
      </c>
      <c r="AB71" s="40">
        <f t="shared" si="30"/>
        <v>0</v>
      </c>
      <c r="AC71" s="40">
        <f t="shared" ca="1" si="31"/>
        <v>0</v>
      </c>
      <c r="AD71" s="40">
        <f t="shared" ca="1" si="32"/>
        <v>0</v>
      </c>
      <c r="AE71" s="40">
        <f t="shared" ca="1" si="33"/>
        <v>0</v>
      </c>
      <c r="AF71" s="40">
        <f t="shared" ca="1" si="34"/>
        <v>0</v>
      </c>
      <c r="AG71" s="40">
        <f t="shared" si="35"/>
        <v>0</v>
      </c>
    </row>
    <row r="72" spans="1:33" x14ac:dyDescent="0.3">
      <c r="A72" s="61"/>
      <c r="B72" s="61"/>
      <c r="C72" s="61"/>
      <c r="D72" s="61"/>
      <c r="E72" s="61"/>
      <c r="F72" s="61"/>
      <c r="G72" s="66"/>
      <c r="H72" s="61"/>
      <c r="I72" s="44" t="str">
        <f t="shared" ca="1" si="19"/>
        <v/>
      </c>
      <c r="J72" s="62"/>
      <c r="K72" s="64"/>
      <c r="L72" s="61"/>
      <c r="M72" s="61"/>
      <c r="N72" s="45">
        <f t="shared" si="36"/>
        <v>0</v>
      </c>
      <c r="O72" s="43">
        <v>43647</v>
      </c>
      <c r="P72" s="40">
        <v>0</v>
      </c>
      <c r="Q72" s="40">
        <f t="shared" si="37"/>
        <v>0</v>
      </c>
      <c r="R72" s="40">
        <f t="shared" si="20"/>
        <v>0</v>
      </c>
      <c r="S72" s="40">
        <f t="shared" si="21"/>
        <v>0</v>
      </c>
      <c r="T72" s="40">
        <f t="shared" si="22"/>
        <v>0</v>
      </c>
      <c r="U72" s="40">
        <f t="shared" ca="1" si="23"/>
        <v>0</v>
      </c>
      <c r="V72" s="40">
        <f t="shared" ca="1" si="24"/>
        <v>0</v>
      </c>
      <c r="W72" s="40">
        <f t="shared" ca="1" si="25"/>
        <v>0</v>
      </c>
      <c r="X72" s="40">
        <f t="shared" ca="1" si="26"/>
        <v>0</v>
      </c>
      <c r="Y72" s="40">
        <f t="shared" ca="1" si="27"/>
        <v>0</v>
      </c>
      <c r="Z72" s="40">
        <f t="shared" ca="1" si="28"/>
        <v>0</v>
      </c>
      <c r="AA72" s="40">
        <f t="shared" si="29"/>
        <v>0</v>
      </c>
      <c r="AB72" s="40">
        <f t="shared" si="30"/>
        <v>0</v>
      </c>
      <c r="AC72" s="40">
        <f t="shared" ca="1" si="31"/>
        <v>0</v>
      </c>
      <c r="AD72" s="40">
        <f t="shared" ca="1" si="32"/>
        <v>0</v>
      </c>
      <c r="AE72" s="40">
        <f t="shared" ca="1" si="33"/>
        <v>0</v>
      </c>
      <c r="AF72" s="40">
        <f t="shared" ca="1" si="34"/>
        <v>0</v>
      </c>
      <c r="AG72" s="40">
        <f t="shared" si="35"/>
        <v>0</v>
      </c>
    </row>
    <row r="73" spans="1:33" x14ac:dyDescent="0.3">
      <c r="A73" s="61"/>
      <c r="B73" s="61"/>
      <c r="C73" s="61"/>
      <c r="D73" s="61"/>
      <c r="E73" s="61"/>
      <c r="F73" s="61"/>
      <c r="G73" s="66"/>
      <c r="H73" s="61"/>
      <c r="I73" s="44" t="str">
        <f t="shared" ca="1" si="19"/>
        <v/>
      </c>
      <c r="J73" s="62"/>
      <c r="K73" s="64"/>
      <c r="L73" s="61"/>
      <c r="M73" s="61"/>
      <c r="N73" s="45">
        <f t="shared" si="36"/>
        <v>0</v>
      </c>
      <c r="O73" s="43">
        <v>43647</v>
      </c>
      <c r="P73" s="40">
        <v>0</v>
      </c>
      <c r="Q73" s="40">
        <f t="shared" si="37"/>
        <v>0</v>
      </c>
      <c r="R73" s="40">
        <f t="shared" si="20"/>
        <v>0</v>
      </c>
      <c r="S73" s="40">
        <f t="shared" si="21"/>
        <v>0</v>
      </c>
      <c r="T73" s="40">
        <f t="shared" si="22"/>
        <v>0</v>
      </c>
      <c r="U73" s="40">
        <f t="shared" ca="1" si="23"/>
        <v>0</v>
      </c>
      <c r="V73" s="40">
        <f t="shared" ca="1" si="24"/>
        <v>0</v>
      </c>
      <c r="W73" s="40">
        <f t="shared" ca="1" si="25"/>
        <v>0</v>
      </c>
      <c r="X73" s="40">
        <f t="shared" ca="1" si="26"/>
        <v>0</v>
      </c>
      <c r="Y73" s="40">
        <f t="shared" ca="1" si="27"/>
        <v>0</v>
      </c>
      <c r="Z73" s="40">
        <f t="shared" ca="1" si="28"/>
        <v>0</v>
      </c>
      <c r="AA73" s="40">
        <f t="shared" si="29"/>
        <v>0</v>
      </c>
      <c r="AB73" s="40">
        <f t="shared" si="30"/>
        <v>0</v>
      </c>
      <c r="AC73" s="40">
        <f t="shared" ca="1" si="31"/>
        <v>0</v>
      </c>
      <c r="AD73" s="40">
        <f t="shared" ca="1" si="32"/>
        <v>0</v>
      </c>
      <c r="AE73" s="40">
        <f t="shared" ca="1" si="33"/>
        <v>0</v>
      </c>
      <c r="AF73" s="40">
        <f t="shared" ca="1" si="34"/>
        <v>0</v>
      </c>
      <c r="AG73" s="40">
        <f t="shared" si="35"/>
        <v>0</v>
      </c>
    </row>
    <row r="74" spans="1:33" x14ac:dyDescent="0.3">
      <c r="A74" s="61"/>
      <c r="B74" s="61"/>
      <c r="C74" s="61"/>
      <c r="D74" s="61"/>
      <c r="E74" s="61"/>
      <c r="F74" s="61"/>
      <c r="G74" s="66"/>
      <c r="H74" s="61"/>
      <c r="I74" s="44" t="str">
        <f t="shared" ca="1" si="19"/>
        <v/>
      </c>
      <c r="J74" s="62"/>
      <c r="K74" s="64"/>
      <c r="L74" s="61"/>
      <c r="M74" s="61"/>
      <c r="N74" s="45">
        <f t="shared" si="36"/>
        <v>0</v>
      </c>
      <c r="O74" s="43">
        <v>43647</v>
      </c>
      <c r="P74" s="40">
        <v>0</v>
      </c>
      <c r="Q74" s="40">
        <f t="shared" si="37"/>
        <v>0</v>
      </c>
      <c r="R74" s="40">
        <f t="shared" si="20"/>
        <v>0</v>
      </c>
      <c r="S74" s="40">
        <f t="shared" si="21"/>
        <v>0</v>
      </c>
      <c r="T74" s="40">
        <f t="shared" si="22"/>
        <v>0</v>
      </c>
      <c r="U74" s="40">
        <f t="shared" ca="1" si="23"/>
        <v>0</v>
      </c>
      <c r="V74" s="40">
        <f t="shared" ca="1" si="24"/>
        <v>0</v>
      </c>
      <c r="W74" s="40">
        <f t="shared" ca="1" si="25"/>
        <v>0</v>
      </c>
      <c r="X74" s="40">
        <f t="shared" ca="1" si="26"/>
        <v>0</v>
      </c>
      <c r="Y74" s="40">
        <f t="shared" ca="1" si="27"/>
        <v>0</v>
      </c>
      <c r="Z74" s="40">
        <f t="shared" ca="1" si="28"/>
        <v>0</v>
      </c>
      <c r="AA74" s="40">
        <f t="shared" si="29"/>
        <v>0</v>
      </c>
      <c r="AB74" s="40">
        <f t="shared" si="30"/>
        <v>0</v>
      </c>
      <c r="AC74" s="40">
        <f t="shared" ca="1" si="31"/>
        <v>0</v>
      </c>
      <c r="AD74" s="40">
        <f t="shared" ca="1" si="32"/>
        <v>0</v>
      </c>
      <c r="AE74" s="40">
        <f t="shared" ca="1" si="33"/>
        <v>0</v>
      </c>
      <c r="AF74" s="40">
        <f t="shared" ca="1" si="34"/>
        <v>0</v>
      </c>
      <c r="AG74" s="40">
        <f t="shared" si="35"/>
        <v>0</v>
      </c>
    </row>
    <row r="75" spans="1:33" x14ac:dyDescent="0.3">
      <c r="A75" s="61"/>
      <c r="B75" s="61"/>
      <c r="C75" s="61"/>
      <c r="D75" s="61"/>
      <c r="E75" s="61"/>
      <c r="F75" s="61"/>
      <c r="G75" s="66"/>
      <c r="H75" s="61"/>
      <c r="I75" s="44" t="str">
        <f t="shared" ca="1" si="19"/>
        <v/>
      </c>
      <c r="J75" s="62"/>
      <c r="K75" s="64"/>
      <c r="L75" s="61"/>
      <c r="M75" s="61"/>
      <c r="N75" s="45">
        <f t="shared" si="36"/>
        <v>0</v>
      </c>
      <c r="O75" s="43">
        <v>43647</v>
      </c>
      <c r="P75" s="40">
        <v>0</v>
      </c>
      <c r="Q75" s="40">
        <f t="shared" si="37"/>
        <v>0</v>
      </c>
      <c r="R75" s="40">
        <f t="shared" si="20"/>
        <v>0</v>
      </c>
      <c r="S75" s="40">
        <f t="shared" si="21"/>
        <v>0</v>
      </c>
      <c r="T75" s="40">
        <f t="shared" si="22"/>
        <v>0</v>
      </c>
      <c r="U75" s="40">
        <f t="shared" ca="1" si="23"/>
        <v>0</v>
      </c>
      <c r="V75" s="40">
        <f t="shared" ca="1" si="24"/>
        <v>0</v>
      </c>
      <c r="W75" s="40">
        <f t="shared" ca="1" si="25"/>
        <v>0</v>
      </c>
      <c r="X75" s="40">
        <f t="shared" ca="1" si="26"/>
        <v>0</v>
      </c>
      <c r="Y75" s="40">
        <f t="shared" ca="1" si="27"/>
        <v>0</v>
      </c>
      <c r="Z75" s="40">
        <f t="shared" ca="1" si="28"/>
        <v>0</v>
      </c>
      <c r="AA75" s="40">
        <f t="shared" si="29"/>
        <v>0</v>
      </c>
      <c r="AB75" s="40">
        <f t="shared" si="30"/>
        <v>0</v>
      </c>
      <c r="AC75" s="40">
        <f t="shared" ca="1" si="31"/>
        <v>0</v>
      </c>
      <c r="AD75" s="40">
        <f t="shared" ca="1" si="32"/>
        <v>0</v>
      </c>
      <c r="AE75" s="40">
        <f t="shared" ca="1" si="33"/>
        <v>0</v>
      </c>
      <c r="AF75" s="40">
        <f t="shared" ca="1" si="34"/>
        <v>0</v>
      </c>
      <c r="AG75" s="40">
        <f t="shared" si="35"/>
        <v>0</v>
      </c>
    </row>
    <row r="76" spans="1:33" x14ac:dyDescent="0.3">
      <c r="A76" s="61"/>
      <c r="B76" s="61"/>
      <c r="C76" s="61"/>
      <c r="D76" s="61"/>
      <c r="E76" s="61"/>
      <c r="F76" s="61"/>
      <c r="G76" s="66"/>
      <c r="H76" s="61"/>
      <c r="I76" s="44" t="str">
        <f t="shared" ca="1" si="19"/>
        <v/>
      </c>
      <c r="J76" s="62"/>
      <c r="K76" s="64"/>
      <c r="L76" s="61"/>
      <c r="M76" s="61"/>
      <c r="N76" s="45">
        <f t="shared" si="36"/>
        <v>0</v>
      </c>
      <c r="O76" s="43">
        <v>43647</v>
      </c>
      <c r="P76" s="40">
        <v>0</v>
      </c>
      <c r="Q76" s="40">
        <f t="shared" si="37"/>
        <v>0</v>
      </c>
      <c r="R76" s="40">
        <f t="shared" si="20"/>
        <v>0</v>
      </c>
      <c r="S76" s="40">
        <f t="shared" si="21"/>
        <v>0</v>
      </c>
      <c r="T76" s="40">
        <f t="shared" si="22"/>
        <v>0</v>
      </c>
      <c r="U76" s="40">
        <f t="shared" ca="1" si="23"/>
        <v>0</v>
      </c>
      <c r="V76" s="40">
        <f t="shared" ca="1" si="24"/>
        <v>0</v>
      </c>
      <c r="W76" s="40">
        <f t="shared" ca="1" si="25"/>
        <v>0</v>
      </c>
      <c r="X76" s="40">
        <f t="shared" ca="1" si="26"/>
        <v>0</v>
      </c>
      <c r="Y76" s="40">
        <f t="shared" ca="1" si="27"/>
        <v>0</v>
      </c>
      <c r="Z76" s="40">
        <f t="shared" ca="1" si="28"/>
        <v>0</v>
      </c>
      <c r="AA76" s="40">
        <f t="shared" si="29"/>
        <v>0</v>
      </c>
      <c r="AB76" s="40">
        <f t="shared" si="30"/>
        <v>0</v>
      </c>
      <c r="AC76" s="40">
        <f t="shared" ca="1" si="31"/>
        <v>0</v>
      </c>
      <c r="AD76" s="40">
        <f t="shared" ca="1" si="32"/>
        <v>0</v>
      </c>
      <c r="AE76" s="40">
        <f t="shared" ca="1" si="33"/>
        <v>0</v>
      </c>
      <c r="AF76" s="40">
        <f t="shared" ca="1" si="34"/>
        <v>0</v>
      </c>
      <c r="AG76" s="40">
        <f t="shared" si="35"/>
        <v>0</v>
      </c>
    </row>
    <row r="77" spans="1:33" x14ac:dyDescent="0.3">
      <c r="A77" s="61"/>
      <c r="B77" s="61"/>
      <c r="C77" s="61"/>
      <c r="D77" s="61"/>
      <c r="E77" s="61"/>
      <c r="F77" s="61"/>
      <c r="G77" s="66"/>
      <c r="H77" s="61"/>
      <c r="I77" s="44" t="str">
        <f t="shared" ca="1" si="19"/>
        <v/>
      </c>
      <c r="J77" s="62"/>
      <c r="K77" s="64"/>
      <c r="L77" s="61"/>
      <c r="M77" s="61"/>
      <c r="N77" s="45">
        <f t="shared" si="36"/>
        <v>0</v>
      </c>
      <c r="O77" s="43">
        <v>43647</v>
      </c>
      <c r="P77" s="40">
        <v>0</v>
      </c>
      <c r="Q77" s="40">
        <f t="shared" si="37"/>
        <v>0</v>
      </c>
      <c r="R77" s="40">
        <f t="shared" si="20"/>
        <v>0</v>
      </c>
      <c r="S77" s="40">
        <f t="shared" si="21"/>
        <v>0</v>
      </c>
      <c r="T77" s="40">
        <f t="shared" si="22"/>
        <v>0</v>
      </c>
      <c r="U77" s="40">
        <f t="shared" ca="1" si="23"/>
        <v>0</v>
      </c>
      <c r="V77" s="40">
        <f t="shared" ca="1" si="24"/>
        <v>0</v>
      </c>
      <c r="W77" s="40">
        <f t="shared" ca="1" si="25"/>
        <v>0</v>
      </c>
      <c r="X77" s="40">
        <f t="shared" ca="1" si="26"/>
        <v>0</v>
      </c>
      <c r="Y77" s="40">
        <f t="shared" ca="1" si="27"/>
        <v>0</v>
      </c>
      <c r="Z77" s="40">
        <f t="shared" ca="1" si="28"/>
        <v>0</v>
      </c>
      <c r="AA77" s="40">
        <f t="shared" si="29"/>
        <v>0</v>
      </c>
      <c r="AB77" s="40">
        <f t="shared" si="30"/>
        <v>0</v>
      </c>
      <c r="AC77" s="40">
        <f t="shared" ca="1" si="31"/>
        <v>0</v>
      </c>
      <c r="AD77" s="40">
        <f t="shared" ca="1" si="32"/>
        <v>0</v>
      </c>
      <c r="AE77" s="40">
        <f t="shared" ca="1" si="33"/>
        <v>0</v>
      </c>
      <c r="AF77" s="40">
        <f t="shared" ca="1" si="34"/>
        <v>0</v>
      </c>
      <c r="AG77" s="40">
        <f t="shared" si="35"/>
        <v>0</v>
      </c>
    </row>
    <row r="78" spans="1:33" x14ac:dyDescent="0.3">
      <c r="A78" s="61"/>
      <c r="B78" s="61"/>
      <c r="C78" s="61"/>
      <c r="D78" s="61"/>
      <c r="E78" s="61"/>
      <c r="F78" s="61"/>
      <c r="G78" s="66"/>
      <c r="H78" s="61"/>
      <c r="I78" s="44" t="str">
        <f t="shared" ca="1" si="19"/>
        <v/>
      </c>
      <c r="J78" s="62"/>
      <c r="K78" s="64"/>
      <c r="L78" s="61"/>
      <c r="M78" s="61"/>
      <c r="N78" s="45">
        <f t="shared" si="36"/>
        <v>0</v>
      </c>
      <c r="O78" s="43">
        <v>43647</v>
      </c>
      <c r="P78" s="40">
        <v>0</v>
      </c>
      <c r="Q78" s="40">
        <f t="shared" si="37"/>
        <v>0</v>
      </c>
      <c r="R78" s="40">
        <f t="shared" si="20"/>
        <v>0</v>
      </c>
      <c r="S78" s="40">
        <f t="shared" si="21"/>
        <v>0</v>
      </c>
      <c r="T78" s="40">
        <f t="shared" si="22"/>
        <v>0</v>
      </c>
      <c r="U78" s="40">
        <f t="shared" ca="1" si="23"/>
        <v>0</v>
      </c>
      <c r="V78" s="40">
        <f t="shared" ca="1" si="24"/>
        <v>0</v>
      </c>
      <c r="W78" s="40">
        <f t="shared" ca="1" si="25"/>
        <v>0</v>
      </c>
      <c r="X78" s="40">
        <f t="shared" ca="1" si="26"/>
        <v>0</v>
      </c>
      <c r="Y78" s="40">
        <f t="shared" ca="1" si="27"/>
        <v>0</v>
      </c>
      <c r="Z78" s="40">
        <f t="shared" ca="1" si="28"/>
        <v>0</v>
      </c>
      <c r="AA78" s="40">
        <f t="shared" si="29"/>
        <v>0</v>
      </c>
      <c r="AB78" s="40">
        <f t="shared" si="30"/>
        <v>0</v>
      </c>
      <c r="AC78" s="40">
        <f t="shared" ca="1" si="31"/>
        <v>0</v>
      </c>
      <c r="AD78" s="40">
        <f t="shared" ca="1" si="32"/>
        <v>0</v>
      </c>
      <c r="AE78" s="40">
        <f t="shared" ca="1" si="33"/>
        <v>0</v>
      </c>
      <c r="AF78" s="40">
        <f t="shared" ca="1" si="34"/>
        <v>0</v>
      </c>
      <c r="AG78" s="40">
        <f t="shared" si="35"/>
        <v>0</v>
      </c>
    </row>
    <row r="79" spans="1:33" x14ac:dyDescent="0.3">
      <c r="A79" s="61"/>
      <c r="B79" s="61"/>
      <c r="C79" s="61"/>
      <c r="D79" s="61"/>
      <c r="E79" s="61"/>
      <c r="F79" s="61"/>
      <c r="G79" s="66"/>
      <c r="H79" s="61"/>
      <c r="I79" s="44" t="str">
        <f t="shared" ca="1" si="19"/>
        <v/>
      </c>
      <c r="J79" s="62"/>
      <c r="K79" s="64"/>
      <c r="L79" s="61"/>
      <c r="M79" s="61"/>
      <c r="N79" s="45">
        <f t="shared" si="36"/>
        <v>0</v>
      </c>
      <c r="O79" s="43">
        <v>43647</v>
      </c>
      <c r="P79" s="40">
        <v>0</v>
      </c>
      <c r="Q79" s="40">
        <f t="shared" si="37"/>
        <v>0</v>
      </c>
      <c r="R79" s="40">
        <f t="shared" si="20"/>
        <v>0</v>
      </c>
      <c r="S79" s="40">
        <f t="shared" si="21"/>
        <v>0</v>
      </c>
      <c r="T79" s="40">
        <f t="shared" si="22"/>
        <v>0</v>
      </c>
      <c r="U79" s="40">
        <f t="shared" ca="1" si="23"/>
        <v>0</v>
      </c>
      <c r="V79" s="40">
        <f t="shared" ca="1" si="24"/>
        <v>0</v>
      </c>
      <c r="W79" s="40">
        <f t="shared" ca="1" si="25"/>
        <v>0</v>
      </c>
      <c r="X79" s="40">
        <f t="shared" ca="1" si="26"/>
        <v>0</v>
      </c>
      <c r="Y79" s="40">
        <f t="shared" ca="1" si="27"/>
        <v>0</v>
      </c>
      <c r="Z79" s="40">
        <f t="shared" ca="1" si="28"/>
        <v>0</v>
      </c>
      <c r="AA79" s="40">
        <f t="shared" si="29"/>
        <v>0</v>
      </c>
      <c r="AB79" s="40">
        <f t="shared" si="30"/>
        <v>0</v>
      </c>
      <c r="AC79" s="40">
        <f t="shared" ca="1" si="31"/>
        <v>0</v>
      </c>
      <c r="AD79" s="40">
        <f t="shared" ca="1" si="32"/>
        <v>0</v>
      </c>
      <c r="AE79" s="40">
        <f t="shared" ca="1" si="33"/>
        <v>0</v>
      </c>
      <c r="AF79" s="40">
        <f t="shared" ca="1" si="34"/>
        <v>0</v>
      </c>
      <c r="AG79" s="40">
        <f t="shared" si="35"/>
        <v>0</v>
      </c>
    </row>
    <row r="80" spans="1:33" x14ac:dyDescent="0.3">
      <c r="A80" s="61"/>
      <c r="B80" s="61"/>
      <c r="C80" s="61"/>
      <c r="D80" s="61"/>
      <c r="E80" s="61"/>
      <c r="F80" s="61"/>
      <c r="G80" s="66"/>
      <c r="H80" s="61"/>
      <c r="I80" s="44" t="str">
        <f t="shared" ca="1" si="19"/>
        <v/>
      </c>
      <c r="J80" s="62"/>
      <c r="K80" s="64"/>
      <c r="L80" s="61"/>
      <c r="M80" s="61"/>
      <c r="N80" s="45">
        <f t="shared" si="36"/>
        <v>0</v>
      </c>
      <c r="O80" s="43">
        <v>43647</v>
      </c>
      <c r="P80" s="40">
        <v>0</v>
      </c>
      <c r="Q80" s="40">
        <f t="shared" si="37"/>
        <v>0</v>
      </c>
      <c r="R80" s="40">
        <f t="shared" si="20"/>
        <v>0</v>
      </c>
      <c r="S80" s="40">
        <f t="shared" si="21"/>
        <v>0</v>
      </c>
      <c r="T80" s="40">
        <f t="shared" si="22"/>
        <v>0</v>
      </c>
      <c r="U80" s="40">
        <f t="shared" ca="1" si="23"/>
        <v>0</v>
      </c>
      <c r="V80" s="40">
        <f t="shared" ca="1" si="24"/>
        <v>0</v>
      </c>
      <c r="W80" s="40">
        <f t="shared" ca="1" si="25"/>
        <v>0</v>
      </c>
      <c r="X80" s="40">
        <f t="shared" ca="1" si="26"/>
        <v>0</v>
      </c>
      <c r="Y80" s="40">
        <f t="shared" ca="1" si="27"/>
        <v>0</v>
      </c>
      <c r="Z80" s="40">
        <f t="shared" ca="1" si="28"/>
        <v>0</v>
      </c>
      <c r="AA80" s="40">
        <f t="shared" si="29"/>
        <v>0</v>
      </c>
      <c r="AB80" s="40">
        <f t="shared" si="30"/>
        <v>0</v>
      </c>
      <c r="AC80" s="40">
        <f t="shared" ca="1" si="31"/>
        <v>0</v>
      </c>
      <c r="AD80" s="40">
        <f t="shared" ca="1" si="32"/>
        <v>0</v>
      </c>
      <c r="AE80" s="40">
        <f t="shared" ca="1" si="33"/>
        <v>0</v>
      </c>
      <c r="AF80" s="40">
        <f t="shared" ca="1" si="34"/>
        <v>0</v>
      </c>
      <c r="AG80" s="40">
        <f t="shared" si="35"/>
        <v>0</v>
      </c>
    </row>
    <row r="81" spans="1:33" x14ac:dyDescent="0.3">
      <c r="A81" s="61"/>
      <c r="B81" s="61"/>
      <c r="C81" s="61"/>
      <c r="D81" s="61"/>
      <c r="E81" s="61"/>
      <c r="F81" s="61"/>
      <c r="G81" s="66"/>
      <c r="H81" s="61"/>
      <c r="I81" s="44" t="str">
        <f t="shared" ca="1" si="19"/>
        <v/>
      </c>
      <c r="J81" s="62"/>
      <c r="K81" s="64"/>
      <c r="L81" s="61"/>
      <c r="M81" s="61"/>
      <c r="N81" s="45">
        <f t="shared" si="36"/>
        <v>0</v>
      </c>
      <c r="O81" s="43">
        <v>43647</v>
      </c>
      <c r="P81" s="40">
        <v>0</v>
      </c>
      <c r="Q81" s="40">
        <f t="shared" si="37"/>
        <v>0</v>
      </c>
      <c r="R81" s="40">
        <f t="shared" si="20"/>
        <v>0</v>
      </c>
      <c r="S81" s="40">
        <f t="shared" si="21"/>
        <v>0</v>
      </c>
      <c r="T81" s="40">
        <f t="shared" si="22"/>
        <v>0</v>
      </c>
      <c r="U81" s="40">
        <f t="shared" ca="1" si="23"/>
        <v>0</v>
      </c>
      <c r="V81" s="40">
        <f t="shared" ca="1" si="24"/>
        <v>0</v>
      </c>
      <c r="W81" s="40">
        <f t="shared" ca="1" si="25"/>
        <v>0</v>
      </c>
      <c r="X81" s="40">
        <f t="shared" ca="1" si="26"/>
        <v>0</v>
      </c>
      <c r="Y81" s="40">
        <f t="shared" ca="1" si="27"/>
        <v>0</v>
      </c>
      <c r="Z81" s="40">
        <f t="shared" ca="1" si="28"/>
        <v>0</v>
      </c>
      <c r="AA81" s="40">
        <f t="shared" si="29"/>
        <v>0</v>
      </c>
      <c r="AB81" s="40">
        <f t="shared" si="30"/>
        <v>0</v>
      </c>
      <c r="AC81" s="40">
        <f t="shared" ca="1" si="31"/>
        <v>0</v>
      </c>
      <c r="AD81" s="40">
        <f t="shared" ca="1" si="32"/>
        <v>0</v>
      </c>
      <c r="AE81" s="40">
        <f t="shared" ca="1" si="33"/>
        <v>0</v>
      </c>
      <c r="AF81" s="40">
        <f t="shared" ca="1" si="34"/>
        <v>0</v>
      </c>
      <c r="AG81" s="40">
        <f t="shared" si="35"/>
        <v>0</v>
      </c>
    </row>
    <row r="82" spans="1:33" x14ac:dyDescent="0.3">
      <c r="A82" s="61"/>
      <c r="B82" s="61"/>
      <c r="C82" s="61"/>
      <c r="D82" s="61"/>
      <c r="E82" s="61"/>
      <c r="F82" s="61"/>
      <c r="G82" s="66"/>
      <c r="H82" s="61"/>
      <c r="I82" s="44" t="str">
        <f t="shared" ca="1" si="19"/>
        <v/>
      </c>
      <c r="J82" s="62"/>
      <c r="K82" s="64"/>
      <c r="L82" s="61"/>
      <c r="M82" s="61"/>
      <c r="N82" s="45">
        <f t="shared" si="36"/>
        <v>0</v>
      </c>
      <c r="O82" s="43">
        <v>43647</v>
      </c>
      <c r="P82" s="40">
        <v>0</v>
      </c>
      <c r="Q82" s="40">
        <f t="shared" si="37"/>
        <v>0</v>
      </c>
      <c r="R82" s="40">
        <f t="shared" si="20"/>
        <v>0</v>
      </c>
      <c r="S82" s="40">
        <f t="shared" si="21"/>
        <v>0</v>
      </c>
      <c r="T82" s="40">
        <f t="shared" si="22"/>
        <v>0</v>
      </c>
      <c r="U82" s="40">
        <f t="shared" ca="1" si="23"/>
        <v>0</v>
      </c>
      <c r="V82" s="40">
        <f t="shared" ca="1" si="24"/>
        <v>0</v>
      </c>
      <c r="W82" s="40">
        <f t="shared" ca="1" si="25"/>
        <v>0</v>
      </c>
      <c r="X82" s="40">
        <f t="shared" ca="1" si="26"/>
        <v>0</v>
      </c>
      <c r="Y82" s="40">
        <f t="shared" ca="1" si="27"/>
        <v>0</v>
      </c>
      <c r="Z82" s="40">
        <f t="shared" ca="1" si="28"/>
        <v>0</v>
      </c>
      <c r="AA82" s="40">
        <f t="shared" si="29"/>
        <v>0</v>
      </c>
      <c r="AB82" s="40">
        <f t="shared" si="30"/>
        <v>0</v>
      </c>
      <c r="AC82" s="40">
        <f t="shared" ca="1" si="31"/>
        <v>0</v>
      </c>
      <c r="AD82" s="40">
        <f t="shared" ca="1" si="32"/>
        <v>0</v>
      </c>
      <c r="AE82" s="40">
        <f t="shared" ca="1" si="33"/>
        <v>0</v>
      </c>
      <c r="AF82" s="40">
        <f t="shared" ca="1" si="34"/>
        <v>0</v>
      </c>
      <c r="AG82" s="40">
        <f t="shared" si="35"/>
        <v>0</v>
      </c>
    </row>
    <row r="83" spans="1:33" x14ac:dyDescent="0.3">
      <c r="A83" s="61"/>
      <c r="B83" s="61"/>
      <c r="C83" s="61"/>
      <c r="D83" s="61"/>
      <c r="E83" s="61"/>
      <c r="F83" s="61"/>
      <c r="G83" s="66"/>
      <c r="H83" s="61"/>
      <c r="I83" s="44" t="str">
        <f t="shared" ca="1" si="19"/>
        <v/>
      </c>
      <c r="J83" s="62"/>
      <c r="K83" s="64"/>
      <c r="L83" s="61"/>
      <c r="M83" s="61"/>
      <c r="N83" s="45">
        <f t="shared" si="36"/>
        <v>0</v>
      </c>
      <c r="O83" s="43">
        <v>43647</v>
      </c>
      <c r="P83" s="40">
        <v>0</v>
      </c>
      <c r="Q83" s="40">
        <f t="shared" si="37"/>
        <v>0</v>
      </c>
      <c r="R83" s="40">
        <f t="shared" si="20"/>
        <v>0</v>
      </c>
      <c r="S83" s="40">
        <f t="shared" si="21"/>
        <v>0</v>
      </c>
      <c r="T83" s="40">
        <f t="shared" si="22"/>
        <v>0</v>
      </c>
      <c r="U83" s="40">
        <f t="shared" ca="1" si="23"/>
        <v>0</v>
      </c>
      <c r="V83" s="40">
        <f t="shared" ca="1" si="24"/>
        <v>0</v>
      </c>
      <c r="W83" s="40">
        <f t="shared" ca="1" si="25"/>
        <v>0</v>
      </c>
      <c r="X83" s="40">
        <f t="shared" ca="1" si="26"/>
        <v>0</v>
      </c>
      <c r="Y83" s="40">
        <f t="shared" ca="1" si="27"/>
        <v>0</v>
      </c>
      <c r="Z83" s="40">
        <f t="shared" ca="1" si="28"/>
        <v>0</v>
      </c>
      <c r="AA83" s="40">
        <f t="shared" si="29"/>
        <v>0</v>
      </c>
      <c r="AB83" s="40">
        <f t="shared" si="30"/>
        <v>0</v>
      </c>
      <c r="AC83" s="40">
        <f t="shared" ca="1" si="31"/>
        <v>0</v>
      </c>
      <c r="AD83" s="40">
        <f t="shared" ca="1" si="32"/>
        <v>0</v>
      </c>
      <c r="AE83" s="40">
        <f t="shared" ca="1" si="33"/>
        <v>0</v>
      </c>
      <c r="AF83" s="40">
        <f t="shared" ca="1" si="34"/>
        <v>0</v>
      </c>
      <c r="AG83" s="40">
        <f t="shared" si="35"/>
        <v>0</v>
      </c>
    </row>
    <row r="84" spans="1:33" x14ac:dyDescent="0.3">
      <c r="A84" s="61"/>
      <c r="B84" s="61"/>
      <c r="C84" s="61"/>
      <c r="D84" s="61"/>
      <c r="E84" s="61"/>
      <c r="F84" s="61"/>
      <c r="G84" s="66"/>
      <c r="H84" s="61"/>
      <c r="I84" s="44" t="str">
        <f t="shared" ca="1" si="19"/>
        <v/>
      </c>
      <c r="J84" s="62"/>
      <c r="K84" s="64"/>
      <c r="L84" s="61"/>
      <c r="M84" s="61"/>
      <c r="N84" s="45">
        <f t="shared" si="36"/>
        <v>0</v>
      </c>
      <c r="O84" s="43">
        <v>43647</v>
      </c>
      <c r="P84" s="40">
        <v>0</v>
      </c>
      <c r="Q84" s="40">
        <f t="shared" si="37"/>
        <v>0</v>
      </c>
      <c r="R84" s="40">
        <f t="shared" si="20"/>
        <v>0</v>
      </c>
      <c r="S84" s="40">
        <f t="shared" si="21"/>
        <v>0</v>
      </c>
      <c r="T84" s="40">
        <f t="shared" si="22"/>
        <v>0</v>
      </c>
      <c r="U84" s="40">
        <f t="shared" ca="1" si="23"/>
        <v>0</v>
      </c>
      <c r="V84" s="40">
        <f t="shared" ca="1" si="24"/>
        <v>0</v>
      </c>
      <c r="W84" s="40">
        <f t="shared" ca="1" si="25"/>
        <v>0</v>
      </c>
      <c r="X84" s="40">
        <f t="shared" ca="1" si="26"/>
        <v>0</v>
      </c>
      <c r="Y84" s="40">
        <f t="shared" ca="1" si="27"/>
        <v>0</v>
      </c>
      <c r="Z84" s="40">
        <f t="shared" ca="1" si="28"/>
        <v>0</v>
      </c>
      <c r="AA84" s="40">
        <f t="shared" si="29"/>
        <v>0</v>
      </c>
      <c r="AB84" s="40">
        <f t="shared" si="30"/>
        <v>0</v>
      </c>
      <c r="AC84" s="40">
        <f t="shared" ca="1" si="31"/>
        <v>0</v>
      </c>
      <c r="AD84" s="40">
        <f t="shared" ca="1" si="32"/>
        <v>0</v>
      </c>
      <c r="AE84" s="40">
        <f t="shared" ca="1" si="33"/>
        <v>0</v>
      </c>
      <c r="AF84" s="40">
        <f t="shared" ca="1" si="34"/>
        <v>0</v>
      </c>
      <c r="AG84" s="40">
        <f t="shared" si="35"/>
        <v>0</v>
      </c>
    </row>
    <row r="85" spans="1:33" x14ac:dyDescent="0.3">
      <c r="A85" s="61"/>
      <c r="B85" s="61"/>
      <c r="C85" s="61"/>
      <c r="D85" s="61"/>
      <c r="E85" s="61"/>
      <c r="F85" s="61"/>
      <c r="G85" s="66"/>
      <c r="H85" s="61"/>
      <c r="I85" s="44" t="str">
        <f t="shared" ca="1" si="19"/>
        <v/>
      </c>
      <c r="J85" s="62"/>
      <c r="K85" s="64"/>
      <c r="L85" s="61"/>
      <c r="M85" s="61"/>
      <c r="N85" s="45">
        <f t="shared" si="36"/>
        <v>0</v>
      </c>
      <c r="O85" s="43">
        <v>43647</v>
      </c>
      <c r="P85" s="40">
        <v>0</v>
      </c>
      <c r="Q85" s="40">
        <f t="shared" si="37"/>
        <v>0</v>
      </c>
      <c r="R85" s="40">
        <f t="shared" si="20"/>
        <v>0</v>
      </c>
      <c r="S85" s="40">
        <f t="shared" si="21"/>
        <v>0</v>
      </c>
      <c r="T85" s="40">
        <f t="shared" si="22"/>
        <v>0</v>
      </c>
      <c r="U85" s="40">
        <f t="shared" ca="1" si="23"/>
        <v>0</v>
      </c>
      <c r="V85" s="40">
        <f t="shared" ca="1" si="24"/>
        <v>0</v>
      </c>
      <c r="W85" s="40">
        <f t="shared" ca="1" si="25"/>
        <v>0</v>
      </c>
      <c r="X85" s="40">
        <f t="shared" ca="1" si="26"/>
        <v>0</v>
      </c>
      <c r="Y85" s="40">
        <f t="shared" ca="1" si="27"/>
        <v>0</v>
      </c>
      <c r="Z85" s="40">
        <f t="shared" ca="1" si="28"/>
        <v>0</v>
      </c>
      <c r="AA85" s="40">
        <f t="shared" si="29"/>
        <v>0</v>
      </c>
      <c r="AB85" s="40">
        <f t="shared" si="30"/>
        <v>0</v>
      </c>
      <c r="AC85" s="40">
        <f t="shared" ca="1" si="31"/>
        <v>0</v>
      </c>
      <c r="AD85" s="40">
        <f t="shared" ca="1" si="32"/>
        <v>0</v>
      </c>
      <c r="AE85" s="40">
        <f t="shared" ca="1" si="33"/>
        <v>0</v>
      </c>
      <c r="AF85" s="40">
        <f t="shared" ca="1" si="34"/>
        <v>0</v>
      </c>
      <c r="AG85" s="40">
        <f t="shared" si="35"/>
        <v>0</v>
      </c>
    </row>
    <row r="86" spans="1:33" x14ac:dyDescent="0.3">
      <c r="A86" s="61"/>
      <c r="B86" s="61"/>
      <c r="C86" s="61"/>
      <c r="D86" s="61"/>
      <c r="E86" s="61"/>
      <c r="F86" s="61"/>
      <c r="G86" s="66"/>
      <c r="H86" s="61"/>
      <c r="I86" s="44" t="str">
        <f t="shared" ca="1" si="19"/>
        <v/>
      </c>
      <c r="J86" s="62"/>
      <c r="K86" s="64"/>
      <c r="L86" s="61"/>
      <c r="M86" s="61"/>
      <c r="N86" s="45">
        <f t="shared" si="36"/>
        <v>0</v>
      </c>
      <c r="O86" s="43">
        <v>43647</v>
      </c>
      <c r="P86" s="40">
        <v>0</v>
      </c>
      <c r="Q86" s="40">
        <f t="shared" si="37"/>
        <v>0</v>
      </c>
      <c r="R86" s="40">
        <f t="shared" si="20"/>
        <v>0</v>
      </c>
      <c r="S86" s="40">
        <f t="shared" si="21"/>
        <v>0</v>
      </c>
      <c r="T86" s="40">
        <f t="shared" si="22"/>
        <v>0</v>
      </c>
      <c r="U86" s="40">
        <f t="shared" ca="1" si="23"/>
        <v>0</v>
      </c>
      <c r="V86" s="40">
        <f t="shared" ca="1" si="24"/>
        <v>0</v>
      </c>
      <c r="W86" s="40">
        <f t="shared" ca="1" si="25"/>
        <v>0</v>
      </c>
      <c r="X86" s="40">
        <f t="shared" ca="1" si="26"/>
        <v>0</v>
      </c>
      <c r="Y86" s="40">
        <f t="shared" ca="1" si="27"/>
        <v>0</v>
      </c>
      <c r="Z86" s="40">
        <f t="shared" ca="1" si="28"/>
        <v>0</v>
      </c>
      <c r="AA86" s="40">
        <f t="shared" si="29"/>
        <v>0</v>
      </c>
      <c r="AB86" s="40">
        <f t="shared" si="30"/>
        <v>0</v>
      </c>
      <c r="AC86" s="40">
        <f t="shared" ca="1" si="31"/>
        <v>0</v>
      </c>
      <c r="AD86" s="40">
        <f t="shared" ca="1" si="32"/>
        <v>0</v>
      </c>
      <c r="AE86" s="40">
        <f t="shared" ca="1" si="33"/>
        <v>0</v>
      </c>
      <c r="AF86" s="40">
        <f t="shared" ca="1" si="34"/>
        <v>0</v>
      </c>
      <c r="AG86" s="40">
        <f t="shared" si="35"/>
        <v>0</v>
      </c>
    </row>
    <row r="87" spans="1:33" x14ac:dyDescent="0.3">
      <c r="A87" s="61"/>
      <c r="B87" s="61"/>
      <c r="C87" s="61"/>
      <c r="D87" s="61"/>
      <c r="E87" s="61"/>
      <c r="F87" s="61"/>
      <c r="G87" s="66"/>
      <c r="H87" s="61"/>
      <c r="I87" s="44" t="str">
        <f t="shared" ca="1" si="19"/>
        <v/>
      </c>
      <c r="J87" s="62"/>
      <c r="K87" s="64"/>
      <c r="L87" s="61"/>
      <c r="M87" s="61"/>
      <c r="N87" s="45">
        <f t="shared" si="36"/>
        <v>0</v>
      </c>
      <c r="O87" s="43">
        <v>43647</v>
      </c>
      <c r="P87" s="40">
        <v>0</v>
      </c>
      <c r="Q87" s="40">
        <f t="shared" si="37"/>
        <v>0</v>
      </c>
      <c r="R87" s="40">
        <f t="shared" si="20"/>
        <v>0</v>
      </c>
      <c r="S87" s="40">
        <f t="shared" si="21"/>
        <v>0</v>
      </c>
      <c r="T87" s="40">
        <f t="shared" si="22"/>
        <v>0</v>
      </c>
      <c r="U87" s="40">
        <f t="shared" ca="1" si="23"/>
        <v>0</v>
      </c>
      <c r="V87" s="40">
        <f t="shared" ca="1" si="24"/>
        <v>0</v>
      </c>
      <c r="W87" s="40">
        <f t="shared" ca="1" si="25"/>
        <v>0</v>
      </c>
      <c r="X87" s="40">
        <f t="shared" ca="1" si="26"/>
        <v>0</v>
      </c>
      <c r="Y87" s="40">
        <f t="shared" ca="1" si="27"/>
        <v>0</v>
      </c>
      <c r="Z87" s="40">
        <f t="shared" ca="1" si="28"/>
        <v>0</v>
      </c>
      <c r="AA87" s="40">
        <f t="shared" si="29"/>
        <v>0</v>
      </c>
      <c r="AB87" s="40">
        <f t="shared" si="30"/>
        <v>0</v>
      </c>
      <c r="AC87" s="40">
        <f t="shared" ca="1" si="31"/>
        <v>0</v>
      </c>
      <c r="AD87" s="40">
        <f t="shared" ca="1" si="32"/>
        <v>0</v>
      </c>
      <c r="AE87" s="40">
        <f t="shared" ca="1" si="33"/>
        <v>0</v>
      </c>
      <c r="AF87" s="40">
        <f t="shared" ca="1" si="34"/>
        <v>0</v>
      </c>
      <c r="AG87" s="40">
        <f t="shared" si="35"/>
        <v>0</v>
      </c>
    </row>
    <row r="88" spans="1:33" x14ac:dyDescent="0.3">
      <c r="A88" s="61"/>
      <c r="B88" s="61"/>
      <c r="C88" s="61"/>
      <c r="D88" s="61"/>
      <c r="E88" s="61"/>
      <c r="F88" s="61"/>
      <c r="G88" s="66"/>
      <c r="H88" s="61"/>
      <c r="I88" s="44" t="str">
        <f t="shared" ca="1" si="19"/>
        <v/>
      </c>
      <c r="J88" s="62"/>
      <c r="K88" s="64"/>
      <c r="L88" s="61"/>
      <c r="M88" s="61"/>
      <c r="N88" s="45">
        <f t="shared" si="36"/>
        <v>0</v>
      </c>
      <c r="O88" s="43">
        <v>43647</v>
      </c>
      <c r="P88" s="40">
        <v>0</v>
      </c>
      <c r="Q88" s="40">
        <f t="shared" si="37"/>
        <v>0</v>
      </c>
      <c r="R88" s="40">
        <f t="shared" si="20"/>
        <v>0</v>
      </c>
      <c r="S88" s="40">
        <f t="shared" si="21"/>
        <v>0</v>
      </c>
      <c r="T88" s="40">
        <f t="shared" si="22"/>
        <v>0</v>
      </c>
      <c r="U88" s="40">
        <f t="shared" ca="1" si="23"/>
        <v>0</v>
      </c>
      <c r="V88" s="40">
        <f t="shared" ca="1" si="24"/>
        <v>0</v>
      </c>
      <c r="W88" s="40">
        <f t="shared" ca="1" si="25"/>
        <v>0</v>
      </c>
      <c r="X88" s="40">
        <f t="shared" ca="1" si="26"/>
        <v>0</v>
      </c>
      <c r="Y88" s="40">
        <f t="shared" ca="1" si="27"/>
        <v>0</v>
      </c>
      <c r="Z88" s="40">
        <f t="shared" ca="1" si="28"/>
        <v>0</v>
      </c>
      <c r="AA88" s="40">
        <f t="shared" si="29"/>
        <v>0</v>
      </c>
      <c r="AB88" s="40">
        <f t="shared" si="30"/>
        <v>0</v>
      </c>
      <c r="AC88" s="40">
        <f t="shared" ca="1" si="31"/>
        <v>0</v>
      </c>
      <c r="AD88" s="40">
        <f t="shared" ca="1" si="32"/>
        <v>0</v>
      </c>
      <c r="AE88" s="40">
        <f t="shared" ca="1" si="33"/>
        <v>0</v>
      </c>
      <c r="AF88" s="40">
        <f t="shared" ca="1" si="34"/>
        <v>0</v>
      </c>
      <c r="AG88" s="40">
        <f t="shared" si="35"/>
        <v>0</v>
      </c>
    </row>
    <row r="89" spans="1:33" x14ac:dyDescent="0.3">
      <c r="A89" s="61"/>
      <c r="B89" s="61"/>
      <c r="C89" s="61"/>
      <c r="D89" s="61"/>
      <c r="E89" s="61"/>
      <c r="F89" s="61"/>
      <c r="G89" s="66"/>
      <c r="H89" s="61"/>
      <c r="I89" s="44" t="str">
        <f t="shared" ca="1" si="19"/>
        <v/>
      </c>
      <c r="J89" s="62"/>
      <c r="K89" s="64"/>
      <c r="L89" s="61"/>
      <c r="M89" s="61"/>
      <c r="N89" s="45">
        <f t="shared" si="36"/>
        <v>0</v>
      </c>
      <c r="O89" s="43">
        <v>43647</v>
      </c>
      <c r="P89" s="40">
        <v>0</v>
      </c>
      <c r="Q89" s="40">
        <f t="shared" si="37"/>
        <v>0</v>
      </c>
      <c r="R89" s="40">
        <f t="shared" si="20"/>
        <v>0</v>
      </c>
      <c r="S89" s="40">
        <f t="shared" si="21"/>
        <v>0</v>
      </c>
      <c r="T89" s="40">
        <f t="shared" si="22"/>
        <v>0</v>
      </c>
      <c r="U89" s="40">
        <f t="shared" ca="1" si="23"/>
        <v>0</v>
      </c>
      <c r="V89" s="40">
        <f t="shared" ca="1" si="24"/>
        <v>0</v>
      </c>
      <c r="W89" s="40">
        <f t="shared" ca="1" si="25"/>
        <v>0</v>
      </c>
      <c r="X89" s="40">
        <f t="shared" ca="1" si="26"/>
        <v>0</v>
      </c>
      <c r="Y89" s="40">
        <f t="shared" ca="1" si="27"/>
        <v>0</v>
      </c>
      <c r="Z89" s="40">
        <f t="shared" ca="1" si="28"/>
        <v>0</v>
      </c>
      <c r="AA89" s="40">
        <f t="shared" si="29"/>
        <v>0</v>
      </c>
      <c r="AB89" s="40">
        <f t="shared" si="30"/>
        <v>0</v>
      </c>
      <c r="AC89" s="40">
        <f t="shared" ca="1" si="31"/>
        <v>0</v>
      </c>
      <c r="AD89" s="40">
        <f t="shared" ca="1" si="32"/>
        <v>0</v>
      </c>
      <c r="AE89" s="40">
        <f t="shared" ca="1" si="33"/>
        <v>0</v>
      </c>
      <c r="AF89" s="40">
        <f t="shared" ca="1" si="34"/>
        <v>0</v>
      </c>
      <c r="AG89" s="40">
        <f t="shared" si="35"/>
        <v>0</v>
      </c>
    </row>
    <row r="90" spans="1:33" x14ac:dyDescent="0.3">
      <c r="A90" s="61"/>
      <c r="B90" s="61"/>
      <c r="C90" s="61"/>
      <c r="D90" s="61"/>
      <c r="E90" s="61"/>
      <c r="F90" s="61"/>
      <c r="G90" s="66"/>
      <c r="H90" s="61"/>
      <c r="I90" s="44" t="str">
        <f t="shared" ca="1" si="19"/>
        <v/>
      </c>
      <c r="J90" s="62"/>
      <c r="K90" s="64"/>
      <c r="L90" s="61"/>
      <c r="M90" s="61"/>
      <c r="N90" s="45">
        <f t="shared" si="36"/>
        <v>0</v>
      </c>
      <c r="O90" s="43">
        <v>43647</v>
      </c>
      <c r="P90" s="40">
        <v>0</v>
      </c>
      <c r="Q90" s="40">
        <f t="shared" si="37"/>
        <v>0</v>
      </c>
      <c r="R90" s="40">
        <f t="shared" si="20"/>
        <v>0</v>
      </c>
      <c r="S90" s="40">
        <f t="shared" si="21"/>
        <v>0</v>
      </c>
      <c r="T90" s="40">
        <f t="shared" si="22"/>
        <v>0</v>
      </c>
      <c r="U90" s="40">
        <f t="shared" ca="1" si="23"/>
        <v>0</v>
      </c>
      <c r="V90" s="40">
        <f t="shared" ca="1" si="24"/>
        <v>0</v>
      </c>
      <c r="W90" s="40">
        <f t="shared" ca="1" si="25"/>
        <v>0</v>
      </c>
      <c r="X90" s="40">
        <f t="shared" ca="1" si="26"/>
        <v>0</v>
      </c>
      <c r="Y90" s="40">
        <f t="shared" ca="1" si="27"/>
        <v>0</v>
      </c>
      <c r="Z90" s="40">
        <f t="shared" ca="1" si="28"/>
        <v>0</v>
      </c>
      <c r="AA90" s="40">
        <f t="shared" si="29"/>
        <v>0</v>
      </c>
      <c r="AB90" s="40">
        <f t="shared" si="30"/>
        <v>0</v>
      </c>
      <c r="AC90" s="40">
        <f t="shared" ca="1" si="31"/>
        <v>0</v>
      </c>
      <c r="AD90" s="40">
        <f t="shared" ca="1" si="32"/>
        <v>0</v>
      </c>
      <c r="AE90" s="40">
        <f t="shared" ca="1" si="33"/>
        <v>0</v>
      </c>
      <c r="AF90" s="40">
        <f t="shared" ca="1" si="34"/>
        <v>0</v>
      </c>
      <c r="AG90" s="40">
        <f t="shared" si="35"/>
        <v>0</v>
      </c>
    </row>
    <row r="91" spans="1:33" x14ac:dyDescent="0.3">
      <c r="A91" s="61"/>
      <c r="B91" s="61"/>
      <c r="C91" s="61"/>
      <c r="D91" s="61"/>
      <c r="E91" s="61"/>
      <c r="F91" s="61"/>
      <c r="G91" s="66"/>
      <c r="H91" s="61"/>
      <c r="I91" s="44" t="str">
        <f t="shared" ca="1" si="19"/>
        <v/>
      </c>
      <c r="J91" s="62"/>
      <c r="K91" s="64"/>
      <c r="L91" s="61"/>
      <c r="M91" s="61"/>
      <c r="N91" s="45">
        <f t="shared" si="36"/>
        <v>0</v>
      </c>
      <c r="O91" s="43">
        <v>43647</v>
      </c>
      <c r="P91" s="40">
        <v>0</v>
      </c>
      <c r="Q91" s="40">
        <f t="shared" si="37"/>
        <v>0</v>
      </c>
      <c r="R91" s="40">
        <f t="shared" si="20"/>
        <v>0</v>
      </c>
      <c r="S91" s="40">
        <f t="shared" si="21"/>
        <v>0</v>
      </c>
      <c r="T91" s="40">
        <f t="shared" si="22"/>
        <v>0</v>
      </c>
      <c r="U91" s="40">
        <f t="shared" ca="1" si="23"/>
        <v>0</v>
      </c>
      <c r="V91" s="40">
        <f t="shared" ca="1" si="24"/>
        <v>0</v>
      </c>
      <c r="W91" s="40">
        <f t="shared" ca="1" si="25"/>
        <v>0</v>
      </c>
      <c r="X91" s="40">
        <f t="shared" ca="1" si="26"/>
        <v>0</v>
      </c>
      <c r="Y91" s="40">
        <f t="shared" ca="1" si="27"/>
        <v>0</v>
      </c>
      <c r="Z91" s="40">
        <f t="shared" ca="1" si="28"/>
        <v>0</v>
      </c>
      <c r="AA91" s="40">
        <f t="shared" si="29"/>
        <v>0</v>
      </c>
      <c r="AB91" s="40">
        <f t="shared" si="30"/>
        <v>0</v>
      </c>
      <c r="AC91" s="40">
        <f t="shared" ca="1" si="31"/>
        <v>0</v>
      </c>
      <c r="AD91" s="40">
        <f t="shared" ca="1" si="32"/>
        <v>0</v>
      </c>
      <c r="AE91" s="40">
        <f t="shared" ca="1" si="33"/>
        <v>0</v>
      </c>
      <c r="AF91" s="40">
        <f t="shared" ca="1" si="34"/>
        <v>0</v>
      </c>
      <c r="AG91" s="40">
        <f t="shared" si="35"/>
        <v>0</v>
      </c>
    </row>
    <row r="92" spans="1:33" x14ac:dyDescent="0.3">
      <c r="A92" s="61"/>
      <c r="B92" s="61"/>
      <c r="C92" s="61"/>
      <c r="D92" s="61"/>
      <c r="E92" s="61"/>
      <c r="F92" s="61"/>
      <c r="G92" s="66"/>
      <c r="H92" s="61"/>
      <c r="I92" s="44" t="str">
        <f t="shared" ca="1" si="19"/>
        <v/>
      </c>
      <c r="J92" s="62"/>
      <c r="K92" s="64"/>
      <c r="L92" s="61"/>
      <c r="M92" s="61"/>
      <c r="N92" s="45">
        <f t="shared" si="36"/>
        <v>0</v>
      </c>
      <c r="O92" s="43">
        <v>43647</v>
      </c>
      <c r="P92" s="40">
        <v>0</v>
      </c>
      <c r="Q92" s="40">
        <f t="shared" si="37"/>
        <v>0</v>
      </c>
      <c r="R92" s="40">
        <f t="shared" si="20"/>
        <v>0</v>
      </c>
      <c r="S92" s="40">
        <f t="shared" si="21"/>
        <v>0</v>
      </c>
      <c r="T92" s="40">
        <f t="shared" si="22"/>
        <v>0</v>
      </c>
      <c r="U92" s="40">
        <f t="shared" ca="1" si="23"/>
        <v>0</v>
      </c>
      <c r="V92" s="40">
        <f t="shared" ca="1" si="24"/>
        <v>0</v>
      </c>
      <c r="W92" s="40">
        <f t="shared" ca="1" si="25"/>
        <v>0</v>
      </c>
      <c r="X92" s="40">
        <f t="shared" ca="1" si="26"/>
        <v>0</v>
      </c>
      <c r="Y92" s="40">
        <f t="shared" ca="1" si="27"/>
        <v>0</v>
      </c>
      <c r="Z92" s="40">
        <f t="shared" ca="1" si="28"/>
        <v>0</v>
      </c>
      <c r="AA92" s="40">
        <f t="shared" si="29"/>
        <v>0</v>
      </c>
      <c r="AB92" s="40">
        <f t="shared" si="30"/>
        <v>0</v>
      </c>
      <c r="AC92" s="40">
        <f t="shared" ca="1" si="31"/>
        <v>0</v>
      </c>
      <c r="AD92" s="40">
        <f t="shared" ca="1" si="32"/>
        <v>0</v>
      </c>
      <c r="AE92" s="40">
        <f t="shared" ca="1" si="33"/>
        <v>0</v>
      </c>
      <c r="AF92" s="40">
        <f t="shared" ca="1" si="34"/>
        <v>0</v>
      </c>
      <c r="AG92" s="40">
        <f t="shared" si="35"/>
        <v>0</v>
      </c>
    </row>
    <row r="93" spans="1:33" x14ac:dyDescent="0.3">
      <c r="A93" s="61"/>
      <c r="B93" s="61"/>
      <c r="C93" s="61"/>
      <c r="D93" s="61"/>
      <c r="E93" s="61"/>
      <c r="F93" s="61"/>
      <c r="G93" s="66"/>
      <c r="H93" s="61"/>
      <c r="I93" s="44" t="str">
        <f t="shared" ca="1" si="19"/>
        <v/>
      </c>
      <c r="J93" s="62"/>
      <c r="K93" s="64"/>
      <c r="L93" s="61"/>
      <c r="M93" s="61"/>
      <c r="N93" s="45">
        <f t="shared" si="36"/>
        <v>0</v>
      </c>
      <c r="O93" s="43">
        <v>43647</v>
      </c>
      <c r="P93" s="40">
        <v>0</v>
      </c>
      <c r="Q93" s="40">
        <f t="shared" si="37"/>
        <v>0</v>
      </c>
      <c r="R93" s="40">
        <f t="shared" si="20"/>
        <v>0</v>
      </c>
      <c r="S93" s="40">
        <f t="shared" si="21"/>
        <v>0</v>
      </c>
      <c r="T93" s="40">
        <f t="shared" si="22"/>
        <v>0</v>
      </c>
      <c r="U93" s="40">
        <f t="shared" ca="1" si="23"/>
        <v>0</v>
      </c>
      <c r="V93" s="40">
        <f t="shared" ca="1" si="24"/>
        <v>0</v>
      </c>
      <c r="W93" s="40">
        <f t="shared" ca="1" si="25"/>
        <v>0</v>
      </c>
      <c r="X93" s="40">
        <f t="shared" ca="1" si="26"/>
        <v>0</v>
      </c>
      <c r="Y93" s="40">
        <f t="shared" ca="1" si="27"/>
        <v>0</v>
      </c>
      <c r="Z93" s="40">
        <f t="shared" ca="1" si="28"/>
        <v>0</v>
      </c>
      <c r="AA93" s="40">
        <f t="shared" si="29"/>
        <v>0</v>
      </c>
      <c r="AB93" s="40">
        <f t="shared" si="30"/>
        <v>0</v>
      </c>
      <c r="AC93" s="40">
        <f t="shared" ca="1" si="31"/>
        <v>0</v>
      </c>
      <c r="AD93" s="40">
        <f t="shared" ca="1" si="32"/>
        <v>0</v>
      </c>
      <c r="AE93" s="40">
        <f t="shared" ca="1" si="33"/>
        <v>0</v>
      </c>
      <c r="AF93" s="40">
        <f t="shared" ca="1" si="34"/>
        <v>0</v>
      </c>
      <c r="AG93" s="40">
        <f t="shared" si="35"/>
        <v>0</v>
      </c>
    </row>
    <row r="94" spans="1:33" x14ac:dyDescent="0.3">
      <c r="A94" s="61"/>
      <c r="B94" s="61"/>
      <c r="C94" s="61"/>
      <c r="D94" s="61"/>
      <c r="E94" s="61"/>
      <c r="F94" s="61"/>
      <c r="G94" s="66"/>
      <c r="H94" s="61"/>
      <c r="I94" s="44" t="str">
        <f t="shared" ca="1" si="19"/>
        <v/>
      </c>
      <c r="J94" s="62"/>
      <c r="K94" s="64"/>
      <c r="L94" s="61"/>
      <c r="M94" s="61"/>
      <c r="N94" s="45">
        <f t="shared" si="36"/>
        <v>0</v>
      </c>
      <c r="O94" s="43">
        <v>43647</v>
      </c>
      <c r="P94" s="40">
        <v>0</v>
      </c>
      <c r="Q94" s="40">
        <f t="shared" si="37"/>
        <v>0</v>
      </c>
      <c r="R94" s="40">
        <f t="shared" si="20"/>
        <v>0</v>
      </c>
      <c r="S94" s="40">
        <f t="shared" si="21"/>
        <v>0</v>
      </c>
      <c r="T94" s="40">
        <f t="shared" si="22"/>
        <v>0</v>
      </c>
      <c r="U94" s="40">
        <f t="shared" ca="1" si="23"/>
        <v>0</v>
      </c>
      <c r="V94" s="40">
        <f t="shared" ca="1" si="24"/>
        <v>0</v>
      </c>
      <c r="W94" s="40">
        <f t="shared" ca="1" si="25"/>
        <v>0</v>
      </c>
      <c r="X94" s="40">
        <f t="shared" ca="1" si="26"/>
        <v>0</v>
      </c>
      <c r="Y94" s="40">
        <f t="shared" ca="1" si="27"/>
        <v>0</v>
      </c>
      <c r="Z94" s="40">
        <f t="shared" ca="1" si="28"/>
        <v>0</v>
      </c>
      <c r="AA94" s="40">
        <f t="shared" si="29"/>
        <v>0</v>
      </c>
      <c r="AB94" s="40">
        <f t="shared" si="30"/>
        <v>0</v>
      </c>
      <c r="AC94" s="40">
        <f t="shared" ca="1" si="31"/>
        <v>0</v>
      </c>
      <c r="AD94" s="40">
        <f t="shared" ca="1" si="32"/>
        <v>0</v>
      </c>
      <c r="AE94" s="40">
        <f t="shared" ca="1" si="33"/>
        <v>0</v>
      </c>
      <c r="AF94" s="40">
        <f t="shared" ca="1" si="34"/>
        <v>0</v>
      </c>
      <c r="AG94" s="40">
        <f t="shared" si="35"/>
        <v>0</v>
      </c>
    </row>
    <row r="95" spans="1:33" x14ac:dyDescent="0.3">
      <c r="A95" s="61"/>
      <c r="B95" s="61"/>
      <c r="C95" s="61"/>
      <c r="D95" s="61"/>
      <c r="E95" s="61"/>
      <c r="F95" s="61"/>
      <c r="G95" s="66"/>
      <c r="H95" s="61"/>
      <c r="I95" s="44" t="str">
        <f t="shared" ca="1" si="19"/>
        <v/>
      </c>
      <c r="J95" s="62"/>
      <c r="K95" s="64"/>
      <c r="L95" s="61"/>
      <c r="M95" s="61"/>
      <c r="N95" s="45">
        <f t="shared" si="36"/>
        <v>0</v>
      </c>
      <c r="O95" s="43">
        <v>43647</v>
      </c>
      <c r="P95" s="40">
        <v>0</v>
      </c>
      <c r="Q95" s="40">
        <f t="shared" si="37"/>
        <v>0</v>
      </c>
      <c r="R95" s="40">
        <f t="shared" si="20"/>
        <v>0</v>
      </c>
      <c r="S95" s="40">
        <f t="shared" si="21"/>
        <v>0</v>
      </c>
      <c r="T95" s="40">
        <f t="shared" si="22"/>
        <v>0</v>
      </c>
      <c r="U95" s="40">
        <f t="shared" ca="1" si="23"/>
        <v>0</v>
      </c>
      <c r="V95" s="40">
        <f t="shared" ca="1" si="24"/>
        <v>0</v>
      </c>
      <c r="W95" s="40">
        <f t="shared" ca="1" si="25"/>
        <v>0</v>
      </c>
      <c r="X95" s="40">
        <f t="shared" ca="1" si="26"/>
        <v>0</v>
      </c>
      <c r="Y95" s="40">
        <f t="shared" ca="1" si="27"/>
        <v>0</v>
      </c>
      <c r="Z95" s="40">
        <f t="shared" ca="1" si="28"/>
        <v>0</v>
      </c>
      <c r="AA95" s="40">
        <f t="shared" si="29"/>
        <v>0</v>
      </c>
      <c r="AB95" s="40">
        <f t="shared" si="30"/>
        <v>0</v>
      </c>
      <c r="AC95" s="40">
        <f t="shared" ca="1" si="31"/>
        <v>0</v>
      </c>
      <c r="AD95" s="40">
        <f t="shared" ca="1" si="32"/>
        <v>0</v>
      </c>
      <c r="AE95" s="40">
        <f t="shared" ca="1" si="33"/>
        <v>0</v>
      </c>
      <c r="AF95" s="40">
        <f t="shared" ca="1" si="34"/>
        <v>0</v>
      </c>
      <c r="AG95" s="40">
        <f t="shared" si="35"/>
        <v>0</v>
      </c>
    </row>
    <row r="96" spans="1:33" x14ac:dyDescent="0.3">
      <c r="A96" s="61"/>
      <c r="B96" s="61"/>
      <c r="C96" s="61"/>
      <c r="D96" s="61"/>
      <c r="E96" s="61"/>
      <c r="F96" s="61"/>
      <c r="G96" s="66"/>
      <c r="H96" s="61"/>
      <c r="I96" s="44" t="str">
        <f t="shared" ca="1" si="19"/>
        <v/>
      </c>
      <c r="J96" s="62"/>
      <c r="K96" s="64"/>
      <c r="L96" s="61"/>
      <c r="M96" s="61"/>
      <c r="N96" s="45">
        <f t="shared" si="36"/>
        <v>0</v>
      </c>
      <c r="O96" s="43">
        <v>43647</v>
      </c>
      <c r="P96" s="40">
        <v>0</v>
      </c>
      <c r="Q96" s="40">
        <f t="shared" si="37"/>
        <v>0</v>
      </c>
      <c r="R96" s="40">
        <f t="shared" si="20"/>
        <v>0</v>
      </c>
      <c r="S96" s="40">
        <f t="shared" si="21"/>
        <v>0</v>
      </c>
      <c r="T96" s="40">
        <f t="shared" si="22"/>
        <v>0</v>
      </c>
      <c r="U96" s="40">
        <f t="shared" ca="1" si="23"/>
        <v>0</v>
      </c>
      <c r="V96" s="40">
        <f t="shared" ca="1" si="24"/>
        <v>0</v>
      </c>
      <c r="W96" s="40">
        <f t="shared" ca="1" si="25"/>
        <v>0</v>
      </c>
      <c r="X96" s="40">
        <f t="shared" ca="1" si="26"/>
        <v>0</v>
      </c>
      <c r="Y96" s="40">
        <f t="shared" ca="1" si="27"/>
        <v>0</v>
      </c>
      <c r="Z96" s="40">
        <f t="shared" ca="1" si="28"/>
        <v>0</v>
      </c>
      <c r="AA96" s="40">
        <f t="shared" si="29"/>
        <v>0</v>
      </c>
      <c r="AB96" s="40">
        <f t="shared" si="30"/>
        <v>0</v>
      </c>
      <c r="AC96" s="40">
        <f t="shared" ca="1" si="31"/>
        <v>0</v>
      </c>
      <c r="AD96" s="40">
        <f t="shared" ca="1" si="32"/>
        <v>0</v>
      </c>
      <c r="AE96" s="40">
        <f t="shared" ca="1" si="33"/>
        <v>0</v>
      </c>
      <c r="AF96" s="40">
        <f t="shared" ca="1" si="34"/>
        <v>0</v>
      </c>
      <c r="AG96" s="40">
        <f t="shared" si="35"/>
        <v>0</v>
      </c>
    </row>
    <row r="97" spans="1:33" x14ac:dyDescent="0.3">
      <c r="A97" s="61"/>
      <c r="B97" s="61"/>
      <c r="C97" s="61"/>
      <c r="D97" s="61"/>
      <c r="E97" s="61"/>
      <c r="F97" s="61"/>
      <c r="G97" s="66"/>
      <c r="H97" s="61"/>
      <c r="I97" s="44" t="str">
        <f t="shared" ca="1" si="19"/>
        <v/>
      </c>
      <c r="J97" s="62"/>
      <c r="K97" s="64"/>
      <c r="L97" s="61"/>
      <c r="M97" s="61"/>
      <c r="N97" s="45">
        <f t="shared" si="36"/>
        <v>0</v>
      </c>
      <c r="O97" s="43">
        <v>43647</v>
      </c>
      <c r="P97" s="40">
        <v>0</v>
      </c>
      <c r="Q97" s="40">
        <f t="shared" si="37"/>
        <v>0</v>
      </c>
      <c r="R97" s="40">
        <f t="shared" si="20"/>
        <v>0</v>
      </c>
      <c r="S97" s="40">
        <f t="shared" si="21"/>
        <v>0</v>
      </c>
      <c r="T97" s="40">
        <f t="shared" si="22"/>
        <v>0</v>
      </c>
      <c r="U97" s="40">
        <f t="shared" ca="1" si="23"/>
        <v>0</v>
      </c>
      <c r="V97" s="40">
        <f t="shared" ca="1" si="24"/>
        <v>0</v>
      </c>
      <c r="W97" s="40">
        <f t="shared" ca="1" si="25"/>
        <v>0</v>
      </c>
      <c r="X97" s="40">
        <f t="shared" ca="1" si="26"/>
        <v>0</v>
      </c>
      <c r="Y97" s="40">
        <f t="shared" ca="1" si="27"/>
        <v>0</v>
      </c>
      <c r="Z97" s="40">
        <f t="shared" ca="1" si="28"/>
        <v>0</v>
      </c>
      <c r="AA97" s="40">
        <f t="shared" si="29"/>
        <v>0</v>
      </c>
      <c r="AB97" s="40">
        <f t="shared" si="30"/>
        <v>0</v>
      </c>
      <c r="AC97" s="40">
        <f t="shared" ca="1" si="31"/>
        <v>0</v>
      </c>
      <c r="AD97" s="40">
        <f t="shared" ca="1" si="32"/>
        <v>0</v>
      </c>
      <c r="AE97" s="40">
        <f t="shared" ca="1" si="33"/>
        <v>0</v>
      </c>
      <c r="AF97" s="40">
        <f t="shared" ca="1" si="34"/>
        <v>0</v>
      </c>
      <c r="AG97" s="40">
        <f t="shared" si="35"/>
        <v>0</v>
      </c>
    </row>
    <row r="98" spans="1:33" x14ac:dyDescent="0.3">
      <c r="A98" s="47"/>
      <c r="B98" s="47"/>
      <c r="C98" s="47"/>
      <c r="D98" s="47"/>
      <c r="E98" s="47"/>
      <c r="F98" s="47"/>
      <c r="G98" s="48"/>
      <c r="H98" s="47"/>
      <c r="I98" s="47"/>
      <c r="J98" s="49"/>
      <c r="K98" s="47"/>
      <c r="L98" s="47"/>
      <c r="M98" s="36" t="s">
        <v>100</v>
      </c>
      <c r="N98" s="50">
        <f>SUM(N3:N97)</f>
        <v>0</v>
      </c>
      <c r="Q98" s="40">
        <f t="shared" ref="Q98:AG98" si="38">SUM(Q3:Q97)</f>
        <v>0</v>
      </c>
      <c r="R98" s="40">
        <f t="shared" si="38"/>
        <v>0</v>
      </c>
      <c r="S98" s="40">
        <f t="shared" si="38"/>
        <v>0</v>
      </c>
      <c r="T98" s="40">
        <f t="shared" si="38"/>
        <v>0</v>
      </c>
      <c r="U98" s="40">
        <f t="shared" ca="1" si="38"/>
        <v>0</v>
      </c>
      <c r="V98" s="40">
        <f t="shared" ca="1" si="38"/>
        <v>0</v>
      </c>
      <c r="W98" s="39">
        <f t="shared" ca="1" si="38"/>
        <v>0</v>
      </c>
      <c r="X98" s="39">
        <f t="shared" ca="1" si="38"/>
        <v>0</v>
      </c>
      <c r="Y98" s="39">
        <f t="shared" ca="1" si="38"/>
        <v>0</v>
      </c>
      <c r="Z98" s="39">
        <f t="shared" ca="1" si="38"/>
        <v>0</v>
      </c>
      <c r="AA98" s="39">
        <f t="shared" si="38"/>
        <v>0</v>
      </c>
      <c r="AB98" s="39">
        <f t="shared" si="38"/>
        <v>0</v>
      </c>
      <c r="AC98" s="39">
        <f t="shared" ca="1" si="38"/>
        <v>0</v>
      </c>
      <c r="AD98" s="39">
        <f t="shared" ca="1" si="38"/>
        <v>0</v>
      </c>
      <c r="AE98" s="39">
        <f t="shared" ca="1" si="38"/>
        <v>0</v>
      </c>
      <c r="AF98" s="39">
        <f t="shared" ca="1" si="38"/>
        <v>0</v>
      </c>
      <c r="AG98" s="40">
        <f t="shared" si="38"/>
        <v>0</v>
      </c>
    </row>
  </sheetData>
  <sheetProtection sheet="1" objects="1" scenarios="1"/>
  <dataValidations count="4">
    <dataValidation type="list" allowBlank="1" showInputMessage="1" showErrorMessage="1" sqref="A3:A97 IW3:IW97 SS3:SS97 ACO3:ACO97 AMK3:AMK97 AWG3:AWG97 BGC3:BGC97 BPY3:BPY97 BZU3:BZU97 CJQ3:CJQ97 CTM3:CTM97 DDI3:DDI97 DNE3:DNE97 DXA3:DXA97 EGW3:EGW97 EQS3:EQS97 FAO3:FAO97 FKK3:FKK97 FUG3:FUG97 GEC3:GEC97 GNY3:GNY97 GXU3:GXU97 HHQ3:HHQ97 HRM3:HRM97 IBI3:IBI97 ILE3:ILE97 IVA3:IVA97 JEW3:JEW97 JOS3:JOS97 JYO3:JYO97 KIK3:KIK97 KSG3:KSG97 LCC3:LCC97 LLY3:LLY97 LVU3:LVU97 MFQ3:MFQ97 MPM3:MPM97 MZI3:MZI97 NJE3:NJE97 NTA3:NTA97 OCW3:OCW97 OMS3:OMS97 OWO3:OWO97 PGK3:PGK97 PQG3:PQG97 QAC3:QAC97 QJY3:QJY97 QTU3:QTU97 RDQ3:RDQ97 RNM3:RNM97 RXI3:RXI97 SHE3:SHE97 SRA3:SRA97 TAW3:TAW97 TKS3:TKS97 TUO3:TUO97 UEK3:UEK97 UOG3:UOG97 UYC3:UYC97 VHY3:VHY97 VRU3:VRU97 WBQ3:WBQ97 WLM3:WLM97 WVI3:WVI97 A65539:A65633 IW65539:IW65633 SS65539:SS65633 ACO65539:ACO65633 AMK65539:AMK65633 AWG65539:AWG65633 BGC65539:BGC65633 BPY65539:BPY65633 BZU65539:BZU65633 CJQ65539:CJQ65633 CTM65539:CTM65633 DDI65539:DDI65633 DNE65539:DNE65633 DXA65539:DXA65633 EGW65539:EGW65633 EQS65539:EQS65633 FAO65539:FAO65633 FKK65539:FKK65633 FUG65539:FUG65633 GEC65539:GEC65633 GNY65539:GNY65633 GXU65539:GXU65633 HHQ65539:HHQ65633 HRM65539:HRM65633 IBI65539:IBI65633 ILE65539:ILE65633 IVA65539:IVA65633 JEW65539:JEW65633 JOS65539:JOS65633 JYO65539:JYO65633 KIK65539:KIK65633 KSG65539:KSG65633 LCC65539:LCC65633 LLY65539:LLY65633 LVU65539:LVU65633 MFQ65539:MFQ65633 MPM65539:MPM65633 MZI65539:MZI65633 NJE65539:NJE65633 NTA65539:NTA65633 OCW65539:OCW65633 OMS65539:OMS65633 OWO65539:OWO65633 PGK65539:PGK65633 PQG65539:PQG65633 QAC65539:QAC65633 QJY65539:QJY65633 QTU65539:QTU65633 RDQ65539:RDQ65633 RNM65539:RNM65633 RXI65539:RXI65633 SHE65539:SHE65633 SRA65539:SRA65633 TAW65539:TAW65633 TKS65539:TKS65633 TUO65539:TUO65633 UEK65539:UEK65633 UOG65539:UOG65633 UYC65539:UYC65633 VHY65539:VHY65633 VRU65539:VRU65633 WBQ65539:WBQ65633 WLM65539:WLM65633 WVI65539:WVI65633 A131075:A131169 IW131075:IW131169 SS131075:SS131169 ACO131075:ACO131169 AMK131075:AMK131169 AWG131075:AWG131169 BGC131075:BGC131169 BPY131075:BPY131169 BZU131075:BZU131169 CJQ131075:CJQ131169 CTM131075:CTM131169 DDI131075:DDI131169 DNE131075:DNE131169 DXA131075:DXA131169 EGW131075:EGW131169 EQS131075:EQS131169 FAO131075:FAO131169 FKK131075:FKK131169 FUG131075:FUG131169 GEC131075:GEC131169 GNY131075:GNY131169 GXU131075:GXU131169 HHQ131075:HHQ131169 HRM131075:HRM131169 IBI131075:IBI131169 ILE131075:ILE131169 IVA131075:IVA131169 JEW131075:JEW131169 JOS131075:JOS131169 JYO131075:JYO131169 KIK131075:KIK131169 KSG131075:KSG131169 LCC131075:LCC131169 LLY131075:LLY131169 LVU131075:LVU131169 MFQ131075:MFQ131169 MPM131075:MPM131169 MZI131075:MZI131169 NJE131075:NJE131169 NTA131075:NTA131169 OCW131075:OCW131169 OMS131075:OMS131169 OWO131075:OWO131169 PGK131075:PGK131169 PQG131075:PQG131169 QAC131075:QAC131169 QJY131075:QJY131169 QTU131075:QTU131169 RDQ131075:RDQ131169 RNM131075:RNM131169 RXI131075:RXI131169 SHE131075:SHE131169 SRA131075:SRA131169 TAW131075:TAW131169 TKS131075:TKS131169 TUO131075:TUO131169 UEK131075:UEK131169 UOG131075:UOG131169 UYC131075:UYC131169 VHY131075:VHY131169 VRU131075:VRU131169 WBQ131075:WBQ131169 WLM131075:WLM131169 WVI131075:WVI131169 A196611:A196705 IW196611:IW196705 SS196611:SS196705 ACO196611:ACO196705 AMK196611:AMK196705 AWG196611:AWG196705 BGC196611:BGC196705 BPY196611:BPY196705 BZU196611:BZU196705 CJQ196611:CJQ196705 CTM196611:CTM196705 DDI196611:DDI196705 DNE196611:DNE196705 DXA196611:DXA196705 EGW196611:EGW196705 EQS196611:EQS196705 FAO196611:FAO196705 FKK196611:FKK196705 FUG196611:FUG196705 GEC196611:GEC196705 GNY196611:GNY196705 GXU196611:GXU196705 HHQ196611:HHQ196705 HRM196611:HRM196705 IBI196611:IBI196705 ILE196611:ILE196705 IVA196611:IVA196705 JEW196611:JEW196705 JOS196611:JOS196705 JYO196611:JYO196705 KIK196611:KIK196705 KSG196611:KSG196705 LCC196611:LCC196705 LLY196611:LLY196705 LVU196611:LVU196705 MFQ196611:MFQ196705 MPM196611:MPM196705 MZI196611:MZI196705 NJE196611:NJE196705 NTA196611:NTA196705 OCW196611:OCW196705 OMS196611:OMS196705 OWO196611:OWO196705 PGK196611:PGK196705 PQG196611:PQG196705 QAC196611:QAC196705 QJY196611:QJY196705 QTU196611:QTU196705 RDQ196611:RDQ196705 RNM196611:RNM196705 RXI196611:RXI196705 SHE196611:SHE196705 SRA196611:SRA196705 TAW196611:TAW196705 TKS196611:TKS196705 TUO196611:TUO196705 UEK196611:UEK196705 UOG196611:UOG196705 UYC196611:UYC196705 VHY196611:VHY196705 VRU196611:VRU196705 WBQ196611:WBQ196705 WLM196611:WLM196705 WVI196611:WVI196705 A262147:A262241 IW262147:IW262241 SS262147:SS262241 ACO262147:ACO262241 AMK262147:AMK262241 AWG262147:AWG262241 BGC262147:BGC262241 BPY262147:BPY262241 BZU262147:BZU262241 CJQ262147:CJQ262241 CTM262147:CTM262241 DDI262147:DDI262241 DNE262147:DNE262241 DXA262147:DXA262241 EGW262147:EGW262241 EQS262147:EQS262241 FAO262147:FAO262241 FKK262147:FKK262241 FUG262147:FUG262241 GEC262147:GEC262241 GNY262147:GNY262241 GXU262147:GXU262241 HHQ262147:HHQ262241 HRM262147:HRM262241 IBI262147:IBI262241 ILE262147:ILE262241 IVA262147:IVA262241 JEW262147:JEW262241 JOS262147:JOS262241 JYO262147:JYO262241 KIK262147:KIK262241 KSG262147:KSG262241 LCC262147:LCC262241 LLY262147:LLY262241 LVU262147:LVU262241 MFQ262147:MFQ262241 MPM262147:MPM262241 MZI262147:MZI262241 NJE262147:NJE262241 NTA262147:NTA262241 OCW262147:OCW262241 OMS262147:OMS262241 OWO262147:OWO262241 PGK262147:PGK262241 PQG262147:PQG262241 QAC262147:QAC262241 QJY262147:QJY262241 QTU262147:QTU262241 RDQ262147:RDQ262241 RNM262147:RNM262241 RXI262147:RXI262241 SHE262147:SHE262241 SRA262147:SRA262241 TAW262147:TAW262241 TKS262147:TKS262241 TUO262147:TUO262241 UEK262147:UEK262241 UOG262147:UOG262241 UYC262147:UYC262241 VHY262147:VHY262241 VRU262147:VRU262241 WBQ262147:WBQ262241 WLM262147:WLM262241 WVI262147:WVI262241 A327683:A327777 IW327683:IW327777 SS327683:SS327777 ACO327683:ACO327777 AMK327683:AMK327777 AWG327683:AWG327777 BGC327683:BGC327777 BPY327683:BPY327777 BZU327683:BZU327777 CJQ327683:CJQ327777 CTM327683:CTM327777 DDI327683:DDI327777 DNE327683:DNE327777 DXA327683:DXA327777 EGW327683:EGW327777 EQS327683:EQS327777 FAO327683:FAO327777 FKK327683:FKK327777 FUG327683:FUG327777 GEC327683:GEC327777 GNY327683:GNY327777 GXU327683:GXU327777 HHQ327683:HHQ327777 HRM327683:HRM327777 IBI327683:IBI327777 ILE327683:ILE327777 IVA327683:IVA327777 JEW327683:JEW327777 JOS327683:JOS327777 JYO327683:JYO327777 KIK327683:KIK327777 KSG327683:KSG327777 LCC327683:LCC327777 LLY327683:LLY327777 LVU327683:LVU327777 MFQ327683:MFQ327777 MPM327683:MPM327777 MZI327683:MZI327777 NJE327683:NJE327777 NTA327683:NTA327777 OCW327683:OCW327777 OMS327683:OMS327777 OWO327683:OWO327777 PGK327683:PGK327777 PQG327683:PQG327777 QAC327683:QAC327777 QJY327683:QJY327777 QTU327683:QTU327777 RDQ327683:RDQ327777 RNM327683:RNM327777 RXI327683:RXI327777 SHE327683:SHE327777 SRA327683:SRA327777 TAW327683:TAW327777 TKS327683:TKS327777 TUO327683:TUO327777 UEK327683:UEK327777 UOG327683:UOG327777 UYC327683:UYC327777 VHY327683:VHY327777 VRU327683:VRU327777 WBQ327683:WBQ327777 WLM327683:WLM327777 WVI327683:WVI327777 A393219:A393313 IW393219:IW393313 SS393219:SS393313 ACO393219:ACO393313 AMK393219:AMK393313 AWG393219:AWG393313 BGC393219:BGC393313 BPY393219:BPY393313 BZU393219:BZU393313 CJQ393219:CJQ393313 CTM393219:CTM393313 DDI393219:DDI393313 DNE393219:DNE393313 DXA393219:DXA393313 EGW393219:EGW393313 EQS393219:EQS393313 FAO393219:FAO393313 FKK393219:FKK393313 FUG393219:FUG393313 GEC393219:GEC393313 GNY393219:GNY393313 GXU393219:GXU393313 HHQ393219:HHQ393313 HRM393219:HRM393313 IBI393219:IBI393313 ILE393219:ILE393313 IVA393219:IVA393313 JEW393219:JEW393313 JOS393219:JOS393313 JYO393219:JYO393313 KIK393219:KIK393313 KSG393219:KSG393313 LCC393219:LCC393313 LLY393219:LLY393313 LVU393219:LVU393313 MFQ393219:MFQ393313 MPM393219:MPM393313 MZI393219:MZI393313 NJE393219:NJE393313 NTA393219:NTA393313 OCW393219:OCW393313 OMS393219:OMS393313 OWO393219:OWO393313 PGK393219:PGK393313 PQG393219:PQG393313 QAC393219:QAC393313 QJY393219:QJY393313 QTU393219:QTU393313 RDQ393219:RDQ393313 RNM393219:RNM393313 RXI393219:RXI393313 SHE393219:SHE393313 SRA393219:SRA393313 TAW393219:TAW393313 TKS393219:TKS393313 TUO393219:TUO393313 UEK393219:UEK393313 UOG393219:UOG393313 UYC393219:UYC393313 VHY393219:VHY393313 VRU393219:VRU393313 WBQ393219:WBQ393313 WLM393219:WLM393313 WVI393219:WVI393313 A458755:A458849 IW458755:IW458849 SS458755:SS458849 ACO458755:ACO458849 AMK458755:AMK458849 AWG458755:AWG458849 BGC458755:BGC458849 BPY458755:BPY458849 BZU458755:BZU458849 CJQ458755:CJQ458849 CTM458755:CTM458849 DDI458755:DDI458849 DNE458755:DNE458849 DXA458755:DXA458849 EGW458755:EGW458849 EQS458755:EQS458849 FAO458755:FAO458849 FKK458755:FKK458849 FUG458755:FUG458849 GEC458755:GEC458849 GNY458755:GNY458849 GXU458755:GXU458849 HHQ458755:HHQ458849 HRM458755:HRM458849 IBI458755:IBI458849 ILE458755:ILE458849 IVA458755:IVA458849 JEW458755:JEW458849 JOS458755:JOS458849 JYO458755:JYO458849 KIK458755:KIK458849 KSG458755:KSG458849 LCC458755:LCC458849 LLY458755:LLY458849 LVU458755:LVU458849 MFQ458755:MFQ458849 MPM458755:MPM458849 MZI458755:MZI458849 NJE458755:NJE458849 NTA458755:NTA458849 OCW458755:OCW458849 OMS458755:OMS458849 OWO458755:OWO458849 PGK458755:PGK458849 PQG458755:PQG458849 QAC458755:QAC458849 QJY458755:QJY458849 QTU458755:QTU458849 RDQ458755:RDQ458849 RNM458755:RNM458849 RXI458755:RXI458849 SHE458755:SHE458849 SRA458755:SRA458849 TAW458755:TAW458849 TKS458755:TKS458849 TUO458755:TUO458849 UEK458755:UEK458849 UOG458755:UOG458849 UYC458755:UYC458849 VHY458755:VHY458849 VRU458755:VRU458849 WBQ458755:WBQ458849 WLM458755:WLM458849 WVI458755:WVI458849 A524291:A524385 IW524291:IW524385 SS524291:SS524385 ACO524291:ACO524385 AMK524291:AMK524385 AWG524291:AWG524385 BGC524291:BGC524385 BPY524291:BPY524385 BZU524291:BZU524385 CJQ524291:CJQ524385 CTM524291:CTM524385 DDI524291:DDI524385 DNE524291:DNE524385 DXA524291:DXA524385 EGW524291:EGW524385 EQS524291:EQS524385 FAO524291:FAO524385 FKK524291:FKK524385 FUG524291:FUG524385 GEC524291:GEC524385 GNY524291:GNY524385 GXU524291:GXU524385 HHQ524291:HHQ524385 HRM524291:HRM524385 IBI524291:IBI524385 ILE524291:ILE524385 IVA524291:IVA524385 JEW524291:JEW524385 JOS524291:JOS524385 JYO524291:JYO524385 KIK524291:KIK524385 KSG524291:KSG524385 LCC524291:LCC524385 LLY524291:LLY524385 LVU524291:LVU524385 MFQ524291:MFQ524385 MPM524291:MPM524385 MZI524291:MZI524385 NJE524291:NJE524385 NTA524291:NTA524385 OCW524291:OCW524385 OMS524291:OMS524385 OWO524291:OWO524385 PGK524291:PGK524385 PQG524291:PQG524385 QAC524291:QAC524385 QJY524291:QJY524385 QTU524291:QTU524385 RDQ524291:RDQ524385 RNM524291:RNM524385 RXI524291:RXI524385 SHE524291:SHE524385 SRA524291:SRA524385 TAW524291:TAW524385 TKS524291:TKS524385 TUO524291:TUO524385 UEK524291:UEK524385 UOG524291:UOG524385 UYC524291:UYC524385 VHY524291:VHY524385 VRU524291:VRU524385 WBQ524291:WBQ524385 WLM524291:WLM524385 WVI524291:WVI524385 A589827:A589921 IW589827:IW589921 SS589827:SS589921 ACO589827:ACO589921 AMK589827:AMK589921 AWG589827:AWG589921 BGC589827:BGC589921 BPY589827:BPY589921 BZU589827:BZU589921 CJQ589827:CJQ589921 CTM589827:CTM589921 DDI589827:DDI589921 DNE589827:DNE589921 DXA589827:DXA589921 EGW589827:EGW589921 EQS589827:EQS589921 FAO589827:FAO589921 FKK589827:FKK589921 FUG589827:FUG589921 GEC589827:GEC589921 GNY589827:GNY589921 GXU589827:GXU589921 HHQ589827:HHQ589921 HRM589827:HRM589921 IBI589827:IBI589921 ILE589827:ILE589921 IVA589827:IVA589921 JEW589827:JEW589921 JOS589827:JOS589921 JYO589827:JYO589921 KIK589827:KIK589921 KSG589827:KSG589921 LCC589827:LCC589921 LLY589827:LLY589921 LVU589827:LVU589921 MFQ589827:MFQ589921 MPM589827:MPM589921 MZI589827:MZI589921 NJE589827:NJE589921 NTA589827:NTA589921 OCW589827:OCW589921 OMS589827:OMS589921 OWO589827:OWO589921 PGK589827:PGK589921 PQG589827:PQG589921 QAC589827:QAC589921 QJY589827:QJY589921 QTU589827:QTU589921 RDQ589827:RDQ589921 RNM589827:RNM589921 RXI589827:RXI589921 SHE589827:SHE589921 SRA589827:SRA589921 TAW589827:TAW589921 TKS589827:TKS589921 TUO589827:TUO589921 UEK589827:UEK589921 UOG589827:UOG589921 UYC589827:UYC589921 VHY589827:VHY589921 VRU589827:VRU589921 WBQ589827:WBQ589921 WLM589827:WLM589921 WVI589827:WVI589921 A655363:A655457 IW655363:IW655457 SS655363:SS655457 ACO655363:ACO655457 AMK655363:AMK655457 AWG655363:AWG655457 BGC655363:BGC655457 BPY655363:BPY655457 BZU655363:BZU655457 CJQ655363:CJQ655457 CTM655363:CTM655457 DDI655363:DDI655457 DNE655363:DNE655457 DXA655363:DXA655457 EGW655363:EGW655457 EQS655363:EQS655457 FAO655363:FAO655457 FKK655363:FKK655457 FUG655363:FUG655457 GEC655363:GEC655457 GNY655363:GNY655457 GXU655363:GXU655457 HHQ655363:HHQ655457 HRM655363:HRM655457 IBI655363:IBI655457 ILE655363:ILE655457 IVA655363:IVA655457 JEW655363:JEW655457 JOS655363:JOS655457 JYO655363:JYO655457 KIK655363:KIK655457 KSG655363:KSG655457 LCC655363:LCC655457 LLY655363:LLY655457 LVU655363:LVU655457 MFQ655363:MFQ655457 MPM655363:MPM655457 MZI655363:MZI655457 NJE655363:NJE655457 NTA655363:NTA655457 OCW655363:OCW655457 OMS655363:OMS655457 OWO655363:OWO655457 PGK655363:PGK655457 PQG655363:PQG655457 QAC655363:QAC655457 QJY655363:QJY655457 QTU655363:QTU655457 RDQ655363:RDQ655457 RNM655363:RNM655457 RXI655363:RXI655457 SHE655363:SHE655457 SRA655363:SRA655457 TAW655363:TAW655457 TKS655363:TKS655457 TUO655363:TUO655457 UEK655363:UEK655457 UOG655363:UOG655457 UYC655363:UYC655457 VHY655363:VHY655457 VRU655363:VRU655457 WBQ655363:WBQ655457 WLM655363:WLM655457 WVI655363:WVI655457 A720899:A720993 IW720899:IW720993 SS720899:SS720993 ACO720899:ACO720993 AMK720899:AMK720993 AWG720899:AWG720993 BGC720899:BGC720993 BPY720899:BPY720993 BZU720899:BZU720993 CJQ720899:CJQ720993 CTM720899:CTM720993 DDI720899:DDI720993 DNE720899:DNE720993 DXA720899:DXA720993 EGW720899:EGW720993 EQS720899:EQS720993 FAO720899:FAO720993 FKK720899:FKK720993 FUG720899:FUG720993 GEC720899:GEC720993 GNY720899:GNY720993 GXU720899:GXU720993 HHQ720899:HHQ720993 HRM720899:HRM720993 IBI720899:IBI720993 ILE720899:ILE720993 IVA720899:IVA720993 JEW720899:JEW720993 JOS720899:JOS720993 JYO720899:JYO720993 KIK720899:KIK720993 KSG720899:KSG720993 LCC720899:LCC720993 LLY720899:LLY720993 LVU720899:LVU720993 MFQ720899:MFQ720993 MPM720899:MPM720993 MZI720899:MZI720993 NJE720899:NJE720993 NTA720899:NTA720993 OCW720899:OCW720993 OMS720899:OMS720993 OWO720899:OWO720993 PGK720899:PGK720993 PQG720899:PQG720993 QAC720899:QAC720993 QJY720899:QJY720993 QTU720899:QTU720993 RDQ720899:RDQ720993 RNM720899:RNM720993 RXI720899:RXI720993 SHE720899:SHE720993 SRA720899:SRA720993 TAW720899:TAW720993 TKS720899:TKS720993 TUO720899:TUO720993 UEK720899:UEK720993 UOG720899:UOG720993 UYC720899:UYC720993 VHY720899:VHY720993 VRU720899:VRU720993 WBQ720899:WBQ720993 WLM720899:WLM720993 WVI720899:WVI720993 A786435:A786529 IW786435:IW786529 SS786435:SS786529 ACO786435:ACO786529 AMK786435:AMK786529 AWG786435:AWG786529 BGC786435:BGC786529 BPY786435:BPY786529 BZU786435:BZU786529 CJQ786435:CJQ786529 CTM786435:CTM786529 DDI786435:DDI786529 DNE786435:DNE786529 DXA786435:DXA786529 EGW786435:EGW786529 EQS786435:EQS786529 FAO786435:FAO786529 FKK786435:FKK786529 FUG786435:FUG786529 GEC786435:GEC786529 GNY786435:GNY786529 GXU786435:GXU786529 HHQ786435:HHQ786529 HRM786435:HRM786529 IBI786435:IBI786529 ILE786435:ILE786529 IVA786435:IVA786529 JEW786435:JEW786529 JOS786435:JOS786529 JYO786435:JYO786529 KIK786435:KIK786529 KSG786435:KSG786529 LCC786435:LCC786529 LLY786435:LLY786529 LVU786435:LVU786529 MFQ786435:MFQ786529 MPM786435:MPM786529 MZI786435:MZI786529 NJE786435:NJE786529 NTA786435:NTA786529 OCW786435:OCW786529 OMS786435:OMS786529 OWO786435:OWO786529 PGK786435:PGK786529 PQG786435:PQG786529 QAC786435:QAC786529 QJY786435:QJY786529 QTU786435:QTU786529 RDQ786435:RDQ786529 RNM786435:RNM786529 RXI786435:RXI786529 SHE786435:SHE786529 SRA786435:SRA786529 TAW786435:TAW786529 TKS786435:TKS786529 TUO786435:TUO786529 UEK786435:UEK786529 UOG786435:UOG786529 UYC786435:UYC786529 VHY786435:VHY786529 VRU786435:VRU786529 WBQ786435:WBQ786529 WLM786435:WLM786529 WVI786435:WVI786529 A851971:A852065 IW851971:IW852065 SS851971:SS852065 ACO851971:ACO852065 AMK851971:AMK852065 AWG851971:AWG852065 BGC851971:BGC852065 BPY851971:BPY852065 BZU851971:BZU852065 CJQ851971:CJQ852065 CTM851971:CTM852065 DDI851971:DDI852065 DNE851971:DNE852065 DXA851971:DXA852065 EGW851971:EGW852065 EQS851971:EQS852065 FAO851971:FAO852065 FKK851971:FKK852065 FUG851971:FUG852065 GEC851971:GEC852065 GNY851971:GNY852065 GXU851971:GXU852065 HHQ851971:HHQ852065 HRM851971:HRM852065 IBI851971:IBI852065 ILE851971:ILE852065 IVA851971:IVA852065 JEW851971:JEW852065 JOS851971:JOS852065 JYO851971:JYO852065 KIK851971:KIK852065 KSG851971:KSG852065 LCC851971:LCC852065 LLY851971:LLY852065 LVU851971:LVU852065 MFQ851971:MFQ852065 MPM851971:MPM852065 MZI851971:MZI852065 NJE851971:NJE852065 NTA851971:NTA852065 OCW851971:OCW852065 OMS851971:OMS852065 OWO851971:OWO852065 PGK851971:PGK852065 PQG851971:PQG852065 QAC851971:QAC852065 QJY851971:QJY852065 QTU851971:QTU852065 RDQ851971:RDQ852065 RNM851971:RNM852065 RXI851971:RXI852065 SHE851971:SHE852065 SRA851971:SRA852065 TAW851971:TAW852065 TKS851971:TKS852065 TUO851971:TUO852065 UEK851971:UEK852065 UOG851971:UOG852065 UYC851971:UYC852065 VHY851971:VHY852065 VRU851971:VRU852065 WBQ851971:WBQ852065 WLM851971:WLM852065 WVI851971:WVI852065 A917507:A917601 IW917507:IW917601 SS917507:SS917601 ACO917507:ACO917601 AMK917507:AMK917601 AWG917507:AWG917601 BGC917507:BGC917601 BPY917507:BPY917601 BZU917507:BZU917601 CJQ917507:CJQ917601 CTM917507:CTM917601 DDI917507:DDI917601 DNE917507:DNE917601 DXA917507:DXA917601 EGW917507:EGW917601 EQS917507:EQS917601 FAO917507:FAO917601 FKK917507:FKK917601 FUG917507:FUG917601 GEC917507:GEC917601 GNY917507:GNY917601 GXU917507:GXU917601 HHQ917507:HHQ917601 HRM917507:HRM917601 IBI917507:IBI917601 ILE917507:ILE917601 IVA917507:IVA917601 JEW917507:JEW917601 JOS917507:JOS917601 JYO917507:JYO917601 KIK917507:KIK917601 KSG917507:KSG917601 LCC917507:LCC917601 LLY917507:LLY917601 LVU917507:LVU917601 MFQ917507:MFQ917601 MPM917507:MPM917601 MZI917507:MZI917601 NJE917507:NJE917601 NTA917507:NTA917601 OCW917507:OCW917601 OMS917507:OMS917601 OWO917507:OWO917601 PGK917507:PGK917601 PQG917507:PQG917601 QAC917507:QAC917601 QJY917507:QJY917601 QTU917507:QTU917601 RDQ917507:RDQ917601 RNM917507:RNM917601 RXI917507:RXI917601 SHE917507:SHE917601 SRA917507:SRA917601 TAW917507:TAW917601 TKS917507:TKS917601 TUO917507:TUO917601 UEK917507:UEK917601 UOG917507:UOG917601 UYC917507:UYC917601 VHY917507:VHY917601 VRU917507:VRU917601 WBQ917507:WBQ917601 WLM917507:WLM917601 WVI917507:WVI917601 A983043:A983137 IW983043:IW983137 SS983043:SS983137 ACO983043:ACO983137 AMK983043:AMK983137 AWG983043:AWG983137 BGC983043:BGC983137 BPY983043:BPY983137 BZU983043:BZU983137 CJQ983043:CJQ983137 CTM983043:CTM983137 DDI983043:DDI983137 DNE983043:DNE983137 DXA983043:DXA983137 EGW983043:EGW983137 EQS983043:EQS983137 FAO983043:FAO983137 FKK983043:FKK983137 FUG983043:FUG983137 GEC983043:GEC983137 GNY983043:GNY983137 GXU983043:GXU983137 HHQ983043:HHQ983137 HRM983043:HRM983137 IBI983043:IBI983137 ILE983043:ILE983137 IVA983043:IVA983137 JEW983043:JEW983137 JOS983043:JOS983137 JYO983043:JYO983137 KIK983043:KIK983137 KSG983043:KSG983137 LCC983043:LCC983137 LLY983043:LLY983137 LVU983043:LVU983137 MFQ983043:MFQ983137 MPM983043:MPM983137 MZI983043:MZI983137 NJE983043:NJE983137 NTA983043:NTA983137 OCW983043:OCW983137 OMS983043:OMS983137 OWO983043:OWO983137 PGK983043:PGK983137 PQG983043:PQG983137 QAC983043:QAC983137 QJY983043:QJY983137 QTU983043:QTU983137 RDQ983043:RDQ983137 RNM983043:RNM983137 RXI983043:RXI983137 SHE983043:SHE983137 SRA983043:SRA983137 TAW983043:TAW983137 TKS983043:TKS983137 TUO983043:TUO983137 UEK983043:UEK983137 UOG983043:UOG983137 UYC983043:UYC983137 VHY983043:VHY983137 VRU983043:VRU983137 WBQ983043:WBQ983137 WLM983043:WLM983137 WVI983043:WVI983137">
      <formula1>$AL$2:$AL$8</formula1>
    </dataValidation>
    <dataValidation type="list" allowBlank="1" showInputMessage="1" showErrorMessage="1" sqref="M3:M97 JI3:JI97 TE3:TE97 ADA3:ADA97 AMW3:AMW97 AWS3:AWS97 BGO3:BGO97 BQK3:BQK97 CAG3:CAG97 CKC3:CKC97 CTY3:CTY97 DDU3:DDU97 DNQ3:DNQ97 DXM3:DXM97 EHI3:EHI97 ERE3:ERE97 FBA3:FBA97 FKW3:FKW97 FUS3:FUS97 GEO3:GEO97 GOK3:GOK97 GYG3:GYG97 HIC3:HIC97 HRY3:HRY97 IBU3:IBU97 ILQ3:ILQ97 IVM3:IVM97 JFI3:JFI97 JPE3:JPE97 JZA3:JZA97 KIW3:KIW97 KSS3:KSS97 LCO3:LCO97 LMK3:LMK97 LWG3:LWG97 MGC3:MGC97 MPY3:MPY97 MZU3:MZU97 NJQ3:NJQ97 NTM3:NTM97 ODI3:ODI97 ONE3:ONE97 OXA3:OXA97 PGW3:PGW97 PQS3:PQS97 QAO3:QAO97 QKK3:QKK97 QUG3:QUG97 REC3:REC97 RNY3:RNY97 RXU3:RXU97 SHQ3:SHQ97 SRM3:SRM97 TBI3:TBI97 TLE3:TLE97 TVA3:TVA97 UEW3:UEW97 UOS3:UOS97 UYO3:UYO97 VIK3:VIK97 VSG3:VSG97 WCC3:WCC97 WLY3:WLY97 WVU3:WVU97 M65539:M65633 JI65539:JI65633 TE65539:TE65633 ADA65539:ADA65633 AMW65539:AMW65633 AWS65539:AWS65633 BGO65539:BGO65633 BQK65539:BQK65633 CAG65539:CAG65633 CKC65539:CKC65633 CTY65539:CTY65633 DDU65539:DDU65633 DNQ65539:DNQ65633 DXM65539:DXM65633 EHI65539:EHI65633 ERE65539:ERE65633 FBA65539:FBA65633 FKW65539:FKW65633 FUS65539:FUS65633 GEO65539:GEO65633 GOK65539:GOK65633 GYG65539:GYG65633 HIC65539:HIC65633 HRY65539:HRY65633 IBU65539:IBU65633 ILQ65539:ILQ65633 IVM65539:IVM65633 JFI65539:JFI65633 JPE65539:JPE65633 JZA65539:JZA65633 KIW65539:KIW65633 KSS65539:KSS65633 LCO65539:LCO65633 LMK65539:LMK65633 LWG65539:LWG65633 MGC65539:MGC65633 MPY65539:MPY65633 MZU65539:MZU65633 NJQ65539:NJQ65633 NTM65539:NTM65633 ODI65539:ODI65633 ONE65539:ONE65633 OXA65539:OXA65633 PGW65539:PGW65633 PQS65539:PQS65633 QAO65539:QAO65633 QKK65539:QKK65633 QUG65539:QUG65633 REC65539:REC65633 RNY65539:RNY65633 RXU65539:RXU65633 SHQ65539:SHQ65633 SRM65539:SRM65633 TBI65539:TBI65633 TLE65539:TLE65633 TVA65539:TVA65633 UEW65539:UEW65633 UOS65539:UOS65633 UYO65539:UYO65633 VIK65539:VIK65633 VSG65539:VSG65633 WCC65539:WCC65633 WLY65539:WLY65633 WVU65539:WVU65633 M131075:M131169 JI131075:JI131169 TE131075:TE131169 ADA131075:ADA131169 AMW131075:AMW131169 AWS131075:AWS131169 BGO131075:BGO131169 BQK131075:BQK131169 CAG131075:CAG131169 CKC131075:CKC131169 CTY131075:CTY131169 DDU131075:DDU131169 DNQ131075:DNQ131169 DXM131075:DXM131169 EHI131075:EHI131169 ERE131075:ERE131169 FBA131075:FBA131169 FKW131075:FKW131169 FUS131075:FUS131169 GEO131075:GEO131169 GOK131075:GOK131169 GYG131075:GYG131169 HIC131075:HIC131169 HRY131075:HRY131169 IBU131075:IBU131169 ILQ131075:ILQ131169 IVM131075:IVM131169 JFI131075:JFI131169 JPE131075:JPE131169 JZA131075:JZA131169 KIW131075:KIW131169 KSS131075:KSS131169 LCO131075:LCO131169 LMK131075:LMK131169 LWG131075:LWG131169 MGC131075:MGC131169 MPY131075:MPY131169 MZU131075:MZU131169 NJQ131075:NJQ131169 NTM131075:NTM131169 ODI131075:ODI131169 ONE131075:ONE131169 OXA131075:OXA131169 PGW131075:PGW131169 PQS131075:PQS131169 QAO131075:QAO131169 QKK131075:QKK131169 QUG131075:QUG131169 REC131075:REC131169 RNY131075:RNY131169 RXU131075:RXU131169 SHQ131075:SHQ131169 SRM131075:SRM131169 TBI131075:TBI131169 TLE131075:TLE131169 TVA131075:TVA131169 UEW131075:UEW131169 UOS131075:UOS131169 UYO131075:UYO131169 VIK131075:VIK131169 VSG131075:VSG131169 WCC131075:WCC131169 WLY131075:WLY131169 WVU131075:WVU131169 M196611:M196705 JI196611:JI196705 TE196611:TE196705 ADA196611:ADA196705 AMW196611:AMW196705 AWS196611:AWS196705 BGO196611:BGO196705 BQK196611:BQK196705 CAG196611:CAG196705 CKC196611:CKC196705 CTY196611:CTY196705 DDU196611:DDU196705 DNQ196611:DNQ196705 DXM196611:DXM196705 EHI196611:EHI196705 ERE196611:ERE196705 FBA196611:FBA196705 FKW196611:FKW196705 FUS196611:FUS196705 GEO196611:GEO196705 GOK196611:GOK196705 GYG196611:GYG196705 HIC196611:HIC196705 HRY196611:HRY196705 IBU196611:IBU196705 ILQ196611:ILQ196705 IVM196611:IVM196705 JFI196611:JFI196705 JPE196611:JPE196705 JZA196611:JZA196705 KIW196611:KIW196705 KSS196611:KSS196705 LCO196611:LCO196705 LMK196611:LMK196705 LWG196611:LWG196705 MGC196611:MGC196705 MPY196611:MPY196705 MZU196611:MZU196705 NJQ196611:NJQ196705 NTM196611:NTM196705 ODI196611:ODI196705 ONE196611:ONE196705 OXA196611:OXA196705 PGW196611:PGW196705 PQS196611:PQS196705 QAO196611:QAO196705 QKK196611:QKK196705 QUG196611:QUG196705 REC196611:REC196705 RNY196611:RNY196705 RXU196611:RXU196705 SHQ196611:SHQ196705 SRM196611:SRM196705 TBI196611:TBI196705 TLE196611:TLE196705 TVA196611:TVA196705 UEW196611:UEW196705 UOS196611:UOS196705 UYO196611:UYO196705 VIK196611:VIK196705 VSG196611:VSG196705 WCC196611:WCC196705 WLY196611:WLY196705 WVU196611:WVU196705 M262147:M262241 JI262147:JI262241 TE262147:TE262241 ADA262147:ADA262241 AMW262147:AMW262241 AWS262147:AWS262241 BGO262147:BGO262241 BQK262147:BQK262241 CAG262147:CAG262241 CKC262147:CKC262241 CTY262147:CTY262241 DDU262147:DDU262241 DNQ262147:DNQ262241 DXM262147:DXM262241 EHI262147:EHI262241 ERE262147:ERE262241 FBA262147:FBA262241 FKW262147:FKW262241 FUS262147:FUS262241 GEO262147:GEO262241 GOK262147:GOK262241 GYG262147:GYG262241 HIC262147:HIC262241 HRY262147:HRY262241 IBU262147:IBU262241 ILQ262147:ILQ262241 IVM262147:IVM262241 JFI262147:JFI262241 JPE262147:JPE262241 JZA262147:JZA262241 KIW262147:KIW262241 KSS262147:KSS262241 LCO262147:LCO262241 LMK262147:LMK262241 LWG262147:LWG262241 MGC262147:MGC262241 MPY262147:MPY262241 MZU262147:MZU262241 NJQ262147:NJQ262241 NTM262147:NTM262241 ODI262147:ODI262241 ONE262147:ONE262241 OXA262147:OXA262241 PGW262147:PGW262241 PQS262147:PQS262241 QAO262147:QAO262241 QKK262147:QKK262241 QUG262147:QUG262241 REC262147:REC262241 RNY262147:RNY262241 RXU262147:RXU262241 SHQ262147:SHQ262241 SRM262147:SRM262241 TBI262147:TBI262241 TLE262147:TLE262241 TVA262147:TVA262241 UEW262147:UEW262241 UOS262147:UOS262241 UYO262147:UYO262241 VIK262147:VIK262241 VSG262147:VSG262241 WCC262147:WCC262241 WLY262147:WLY262241 WVU262147:WVU262241 M327683:M327777 JI327683:JI327777 TE327683:TE327777 ADA327683:ADA327777 AMW327683:AMW327777 AWS327683:AWS327777 BGO327683:BGO327777 BQK327683:BQK327777 CAG327683:CAG327777 CKC327683:CKC327777 CTY327683:CTY327777 DDU327683:DDU327777 DNQ327683:DNQ327777 DXM327683:DXM327777 EHI327683:EHI327777 ERE327683:ERE327777 FBA327683:FBA327777 FKW327683:FKW327777 FUS327683:FUS327777 GEO327683:GEO327777 GOK327683:GOK327777 GYG327683:GYG327777 HIC327683:HIC327777 HRY327683:HRY327777 IBU327683:IBU327777 ILQ327683:ILQ327777 IVM327683:IVM327777 JFI327683:JFI327777 JPE327683:JPE327777 JZA327683:JZA327777 KIW327683:KIW327777 KSS327683:KSS327777 LCO327683:LCO327777 LMK327683:LMK327777 LWG327683:LWG327777 MGC327683:MGC327777 MPY327683:MPY327777 MZU327683:MZU327777 NJQ327683:NJQ327777 NTM327683:NTM327777 ODI327683:ODI327777 ONE327683:ONE327777 OXA327683:OXA327777 PGW327683:PGW327777 PQS327683:PQS327777 QAO327683:QAO327777 QKK327683:QKK327777 QUG327683:QUG327777 REC327683:REC327777 RNY327683:RNY327777 RXU327683:RXU327777 SHQ327683:SHQ327777 SRM327683:SRM327777 TBI327683:TBI327777 TLE327683:TLE327777 TVA327683:TVA327777 UEW327683:UEW327777 UOS327683:UOS327777 UYO327683:UYO327777 VIK327683:VIK327777 VSG327683:VSG327777 WCC327683:WCC327777 WLY327683:WLY327777 WVU327683:WVU327777 M393219:M393313 JI393219:JI393313 TE393219:TE393313 ADA393219:ADA393313 AMW393219:AMW393313 AWS393219:AWS393313 BGO393219:BGO393313 BQK393219:BQK393313 CAG393219:CAG393313 CKC393219:CKC393313 CTY393219:CTY393313 DDU393219:DDU393313 DNQ393219:DNQ393313 DXM393219:DXM393313 EHI393219:EHI393313 ERE393219:ERE393313 FBA393219:FBA393313 FKW393219:FKW393313 FUS393219:FUS393313 GEO393219:GEO393313 GOK393219:GOK393313 GYG393219:GYG393313 HIC393219:HIC393313 HRY393219:HRY393313 IBU393219:IBU393313 ILQ393219:ILQ393313 IVM393219:IVM393313 JFI393219:JFI393313 JPE393219:JPE393313 JZA393219:JZA393313 KIW393219:KIW393313 KSS393219:KSS393313 LCO393219:LCO393313 LMK393219:LMK393313 LWG393219:LWG393313 MGC393219:MGC393313 MPY393219:MPY393313 MZU393219:MZU393313 NJQ393219:NJQ393313 NTM393219:NTM393313 ODI393219:ODI393313 ONE393219:ONE393313 OXA393219:OXA393313 PGW393219:PGW393313 PQS393219:PQS393313 QAO393219:QAO393313 QKK393219:QKK393313 QUG393219:QUG393313 REC393219:REC393313 RNY393219:RNY393313 RXU393219:RXU393313 SHQ393219:SHQ393313 SRM393219:SRM393313 TBI393219:TBI393313 TLE393219:TLE393313 TVA393219:TVA393313 UEW393219:UEW393313 UOS393219:UOS393313 UYO393219:UYO393313 VIK393219:VIK393313 VSG393219:VSG393313 WCC393219:WCC393313 WLY393219:WLY393313 WVU393219:WVU393313 M458755:M458849 JI458755:JI458849 TE458755:TE458849 ADA458755:ADA458849 AMW458755:AMW458849 AWS458755:AWS458849 BGO458755:BGO458849 BQK458755:BQK458849 CAG458755:CAG458849 CKC458755:CKC458849 CTY458755:CTY458849 DDU458755:DDU458849 DNQ458755:DNQ458849 DXM458755:DXM458849 EHI458755:EHI458849 ERE458755:ERE458849 FBA458755:FBA458849 FKW458755:FKW458849 FUS458755:FUS458849 GEO458755:GEO458849 GOK458755:GOK458849 GYG458755:GYG458849 HIC458755:HIC458849 HRY458755:HRY458849 IBU458755:IBU458849 ILQ458755:ILQ458849 IVM458755:IVM458849 JFI458755:JFI458849 JPE458755:JPE458849 JZA458755:JZA458849 KIW458755:KIW458849 KSS458755:KSS458849 LCO458755:LCO458849 LMK458755:LMK458849 LWG458755:LWG458849 MGC458755:MGC458849 MPY458755:MPY458849 MZU458755:MZU458849 NJQ458755:NJQ458849 NTM458755:NTM458849 ODI458755:ODI458849 ONE458755:ONE458849 OXA458755:OXA458849 PGW458755:PGW458849 PQS458755:PQS458849 QAO458755:QAO458849 QKK458755:QKK458849 QUG458755:QUG458849 REC458755:REC458849 RNY458755:RNY458849 RXU458755:RXU458849 SHQ458755:SHQ458849 SRM458755:SRM458849 TBI458755:TBI458849 TLE458755:TLE458849 TVA458755:TVA458849 UEW458755:UEW458849 UOS458755:UOS458849 UYO458755:UYO458849 VIK458755:VIK458849 VSG458755:VSG458849 WCC458755:WCC458849 WLY458755:WLY458849 WVU458755:WVU458849 M524291:M524385 JI524291:JI524385 TE524291:TE524385 ADA524291:ADA524385 AMW524291:AMW524385 AWS524291:AWS524385 BGO524291:BGO524385 BQK524291:BQK524385 CAG524291:CAG524385 CKC524291:CKC524385 CTY524291:CTY524385 DDU524291:DDU524385 DNQ524291:DNQ524385 DXM524291:DXM524385 EHI524291:EHI524385 ERE524291:ERE524385 FBA524291:FBA524385 FKW524291:FKW524385 FUS524291:FUS524385 GEO524291:GEO524385 GOK524291:GOK524385 GYG524291:GYG524385 HIC524291:HIC524385 HRY524291:HRY524385 IBU524291:IBU524385 ILQ524291:ILQ524385 IVM524291:IVM524385 JFI524291:JFI524385 JPE524291:JPE524385 JZA524291:JZA524385 KIW524291:KIW524385 KSS524291:KSS524385 LCO524291:LCO524385 LMK524291:LMK524385 LWG524291:LWG524385 MGC524291:MGC524385 MPY524291:MPY524385 MZU524291:MZU524385 NJQ524291:NJQ524385 NTM524291:NTM524385 ODI524291:ODI524385 ONE524291:ONE524385 OXA524291:OXA524385 PGW524291:PGW524385 PQS524291:PQS524385 QAO524291:QAO524385 QKK524291:QKK524385 QUG524291:QUG524385 REC524291:REC524385 RNY524291:RNY524385 RXU524291:RXU524385 SHQ524291:SHQ524385 SRM524291:SRM524385 TBI524291:TBI524385 TLE524291:TLE524385 TVA524291:TVA524385 UEW524291:UEW524385 UOS524291:UOS524385 UYO524291:UYO524385 VIK524291:VIK524385 VSG524291:VSG524385 WCC524291:WCC524385 WLY524291:WLY524385 WVU524291:WVU524385 M589827:M589921 JI589827:JI589921 TE589827:TE589921 ADA589827:ADA589921 AMW589827:AMW589921 AWS589827:AWS589921 BGO589827:BGO589921 BQK589827:BQK589921 CAG589827:CAG589921 CKC589827:CKC589921 CTY589827:CTY589921 DDU589827:DDU589921 DNQ589827:DNQ589921 DXM589827:DXM589921 EHI589827:EHI589921 ERE589827:ERE589921 FBA589827:FBA589921 FKW589827:FKW589921 FUS589827:FUS589921 GEO589827:GEO589921 GOK589827:GOK589921 GYG589827:GYG589921 HIC589827:HIC589921 HRY589827:HRY589921 IBU589827:IBU589921 ILQ589827:ILQ589921 IVM589827:IVM589921 JFI589827:JFI589921 JPE589827:JPE589921 JZA589827:JZA589921 KIW589827:KIW589921 KSS589827:KSS589921 LCO589827:LCO589921 LMK589827:LMK589921 LWG589827:LWG589921 MGC589827:MGC589921 MPY589827:MPY589921 MZU589827:MZU589921 NJQ589827:NJQ589921 NTM589827:NTM589921 ODI589827:ODI589921 ONE589827:ONE589921 OXA589827:OXA589921 PGW589827:PGW589921 PQS589827:PQS589921 QAO589827:QAO589921 QKK589827:QKK589921 QUG589827:QUG589921 REC589827:REC589921 RNY589827:RNY589921 RXU589827:RXU589921 SHQ589827:SHQ589921 SRM589827:SRM589921 TBI589827:TBI589921 TLE589827:TLE589921 TVA589827:TVA589921 UEW589827:UEW589921 UOS589827:UOS589921 UYO589827:UYO589921 VIK589827:VIK589921 VSG589827:VSG589921 WCC589827:WCC589921 WLY589827:WLY589921 WVU589827:WVU589921 M655363:M655457 JI655363:JI655457 TE655363:TE655457 ADA655363:ADA655457 AMW655363:AMW655457 AWS655363:AWS655457 BGO655363:BGO655457 BQK655363:BQK655457 CAG655363:CAG655457 CKC655363:CKC655457 CTY655363:CTY655457 DDU655363:DDU655457 DNQ655363:DNQ655457 DXM655363:DXM655457 EHI655363:EHI655457 ERE655363:ERE655457 FBA655363:FBA655457 FKW655363:FKW655457 FUS655363:FUS655457 GEO655363:GEO655457 GOK655363:GOK655457 GYG655363:GYG655457 HIC655363:HIC655457 HRY655363:HRY655457 IBU655363:IBU655457 ILQ655363:ILQ655457 IVM655363:IVM655457 JFI655363:JFI655457 JPE655363:JPE655457 JZA655363:JZA655457 KIW655363:KIW655457 KSS655363:KSS655457 LCO655363:LCO655457 LMK655363:LMK655457 LWG655363:LWG655457 MGC655363:MGC655457 MPY655363:MPY655457 MZU655363:MZU655457 NJQ655363:NJQ655457 NTM655363:NTM655457 ODI655363:ODI655457 ONE655363:ONE655457 OXA655363:OXA655457 PGW655363:PGW655457 PQS655363:PQS655457 QAO655363:QAO655457 QKK655363:QKK655457 QUG655363:QUG655457 REC655363:REC655457 RNY655363:RNY655457 RXU655363:RXU655457 SHQ655363:SHQ655457 SRM655363:SRM655457 TBI655363:TBI655457 TLE655363:TLE655457 TVA655363:TVA655457 UEW655363:UEW655457 UOS655363:UOS655457 UYO655363:UYO655457 VIK655363:VIK655457 VSG655363:VSG655457 WCC655363:WCC655457 WLY655363:WLY655457 WVU655363:WVU655457 M720899:M720993 JI720899:JI720993 TE720899:TE720993 ADA720899:ADA720993 AMW720899:AMW720993 AWS720899:AWS720993 BGO720899:BGO720993 BQK720899:BQK720993 CAG720899:CAG720993 CKC720899:CKC720993 CTY720899:CTY720993 DDU720899:DDU720993 DNQ720899:DNQ720993 DXM720899:DXM720993 EHI720899:EHI720993 ERE720899:ERE720993 FBA720899:FBA720993 FKW720899:FKW720993 FUS720899:FUS720993 GEO720899:GEO720993 GOK720899:GOK720993 GYG720899:GYG720993 HIC720899:HIC720993 HRY720899:HRY720993 IBU720899:IBU720993 ILQ720899:ILQ720993 IVM720899:IVM720993 JFI720899:JFI720993 JPE720899:JPE720993 JZA720899:JZA720993 KIW720899:KIW720993 KSS720899:KSS720993 LCO720899:LCO720993 LMK720899:LMK720993 LWG720899:LWG720993 MGC720899:MGC720993 MPY720899:MPY720993 MZU720899:MZU720993 NJQ720899:NJQ720993 NTM720899:NTM720993 ODI720899:ODI720993 ONE720899:ONE720993 OXA720899:OXA720993 PGW720899:PGW720993 PQS720899:PQS720993 QAO720899:QAO720993 QKK720899:QKK720993 QUG720899:QUG720993 REC720899:REC720993 RNY720899:RNY720993 RXU720899:RXU720993 SHQ720899:SHQ720993 SRM720899:SRM720993 TBI720899:TBI720993 TLE720899:TLE720993 TVA720899:TVA720993 UEW720899:UEW720993 UOS720899:UOS720993 UYO720899:UYO720993 VIK720899:VIK720993 VSG720899:VSG720993 WCC720899:WCC720993 WLY720899:WLY720993 WVU720899:WVU720993 M786435:M786529 JI786435:JI786529 TE786435:TE786529 ADA786435:ADA786529 AMW786435:AMW786529 AWS786435:AWS786529 BGO786435:BGO786529 BQK786435:BQK786529 CAG786435:CAG786529 CKC786435:CKC786529 CTY786435:CTY786529 DDU786435:DDU786529 DNQ786435:DNQ786529 DXM786435:DXM786529 EHI786435:EHI786529 ERE786435:ERE786529 FBA786435:FBA786529 FKW786435:FKW786529 FUS786435:FUS786529 GEO786435:GEO786529 GOK786435:GOK786529 GYG786435:GYG786529 HIC786435:HIC786529 HRY786435:HRY786529 IBU786435:IBU786529 ILQ786435:ILQ786529 IVM786435:IVM786529 JFI786435:JFI786529 JPE786435:JPE786529 JZA786435:JZA786529 KIW786435:KIW786529 KSS786435:KSS786529 LCO786435:LCO786529 LMK786435:LMK786529 LWG786435:LWG786529 MGC786435:MGC786529 MPY786435:MPY786529 MZU786435:MZU786529 NJQ786435:NJQ786529 NTM786435:NTM786529 ODI786435:ODI786529 ONE786435:ONE786529 OXA786435:OXA786529 PGW786435:PGW786529 PQS786435:PQS786529 QAO786435:QAO786529 QKK786435:QKK786529 QUG786435:QUG786529 REC786435:REC786529 RNY786435:RNY786529 RXU786435:RXU786529 SHQ786435:SHQ786529 SRM786435:SRM786529 TBI786435:TBI786529 TLE786435:TLE786529 TVA786435:TVA786529 UEW786435:UEW786529 UOS786435:UOS786529 UYO786435:UYO786529 VIK786435:VIK786529 VSG786435:VSG786529 WCC786435:WCC786529 WLY786435:WLY786529 WVU786435:WVU786529 M851971:M852065 JI851971:JI852065 TE851971:TE852065 ADA851971:ADA852065 AMW851971:AMW852065 AWS851971:AWS852065 BGO851971:BGO852065 BQK851971:BQK852065 CAG851971:CAG852065 CKC851971:CKC852065 CTY851971:CTY852065 DDU851971:DDU852065 DNQ851971:DNQ852065 DXM851971:DXM852065 EHI851971:EHI852065 ERE851971:ERE852065 FBA851971:FBA852065 FKW851971:FKW852065 FUS851971:FUS852065 GEO851971:GEO852065 GOK851971:GOK852065 GYG851971:GYG852065 HIC851971:HIC852065 HRY851971:HRY852065 IBU851971:IBU852065 ILQ851971:ILQ852065 IVM851971:IVM852065 JFI851971:JFI852065 JPE851971:JPE852065 JZA851971:JZA852065 KIW851971:KIW852065 KSS851971:KSS852065 LCO851971:LCO852065 LMK851971:LMK852065 LWG851971:LWG852065 MGC851971:MGC852065 MPY851971:MPY852065 MZU851971:MZU852065 NJQ851971:NJQ852065 NTM851971:NTM852065 ODI851971:ODI852065 ONE851971:ONE852065 OXA851971:OXA852065 PGW851971:PGW852065 PQS851971:PQS852065 QAO851971:QAO852065 QKK851971:QKK852065 QUG851971:QUG852065 REC851971:REC852065 RNY851971:RNY852065 RXU851971:RXU852065 SHQ851971:SHQ852065 SRM851971:SRM852065 TBI851971:TBI852065 TLE851971:TLE852065 TVA851971:TVA852065 UEW851971:UEW852065 UOS851971:UOS852065 UYO851971:UYO852065 VIK851971:VIK852065 VSG851971:VSG852065 WCC851971:WCC852065 WLY851971:WLY852065 WVU851971:WVU852065 M917507:M917601 JI917507:JI917601 TE917507:TE917601 ADA917507:ADA917601 AMW917507:AMW917601 AWS917507:AWS917601 BGO917507:BGO917601 BQK917507:BQK917601 CAG917507:CAG917601 CKC917507:CKC917601 CTY917507:CTY917601 DDU917507:DDU917601 DNQ917507:DNQ917601 DXM917507:DXM917601 EHI917507:EHI917601 ERE917507:ERE917601 FBA917507:FBA917601 FKW917507:FKW917601 FUS917507:FUS917601 GEO917507:GEO917601 GOK917507:GOK917601 GYG917507:GYG917601 HIC917507:HIC917601 HRY917507:HRY917601 IBU917507:IBU917601 ILQ917507:ILQ917601 IVM917507:IVM917601 JFI917507:JFI917601 JPE917507:JPE917601 JZA917507:JZA917601 KIW917507:KIW917601 KSS917507:KSS917601 LCO917507:LCO917601 LMK917507:LMK917601 LWG917507:LWG917601 MGC917507:MGC917601 MPY917507:MPY917601 MZU917507:MZU917601 NJQ917507:NJQ917601 NTM917507:NTM917601 ODI917507:ODI917601 ONE917507:ONE917601 OXA917507:OXA917601 PGW917507:PGW917601 PQS917507:PQS917601 QAO917507:QAO917601 QKK917507:QKK917601 QUG917507:QUG917601 REC917507:REC917601 RNY917507:RNY917601 RXU917507:RXU917601 SHQ917507:SHQ917601 SRM917507:SRM917601 TBI917507:TBI917601 TLE917507:TLE917601 TVA917507:TVA917601 UEW917507:UEW917601 UOS917507:UOS917601 UYO917507:UYO917601 VIK917507:VIK917601 VSG917507:VSG917601 WCC917507:WCC917601 WLY917507:WLY917601 WVU917507:WVU917601 M983043:M983137 JI983043:JI983137 TE983043:TE983137 ADA983043:ADA983137 AMW983043:AMW983137 AWS983043:AWS983137 BGO983043:BGO983137 BQK983043:BQK983137 CAG983043:CAG983137 CKC983043:CKC983137 CTY983043:CTY983137 DDU983043:DDU983137 DNQ983043:DNQ983137 DXM983043:DXM983137 EHI983043:EHI983137 ERE983043:ERE983137 FBA983043:FBA983137 FKW983043:FKW983137 FUS983043:FUS983137 GEO983043:GEO983137 GOK983043:GOK983137 GYG983043:GYG983137 HIC983043:HIC983137 HRY983043:HRY983137 IBU983043:IBU983137 ILQ983043:ILQ983137 IVM983043:IVM983137 JFI983043:JFI983137 JPE983043:JPE983137 JZA983043:JZA983137 KIW983043:KIW983137 KSS983043:KSS983137 LCO983043:LCO983137 LMK983043:LMK983137 LWG983043:LWG983137 MGC983043:MGC983137 MPY983043:MPY983137 MZU983043:MZU983137 NJQ983043:NJQ983137 NTM983043:NTM983137 ODI983043:ODI983137 ONE983043:ONE983137 OXA983043:OXA983137 PGW983043:PGW983137 PQS983043:PQS983137 QAO983043:QAO983137 QKK983043:QKK983137 QUG983043:QUG983137 REC983043:REC983137 RNY983043:RNY983137 RXU983043:RXU983137 SHQ983043:SHQ983137 SRM983043:SRM983137 TBI983043:TBI983137 TLE983043:TLE983137 TVA983043:TVA983137 UEW983043:UEW983137 UOS983043:UOS983137 UYO983043:UYO983137 VIK983043:VIK983137 VSG983043:VSG983137 WCC983043:WCC983137 WLY983043:WLY983137 WVU983043:WVU983137">
      <formula1>$AK$2:$AK$2</formula1>
    </dataValidation>
    <dataValidation type="list" allowBlank="1" showInputMessage="1" showErrorMessage="1" sqref="L3:L97 JH3:JH97 TD3:TD97 ACZ3:ACZ97 AMV3:AMV97 AWR3:AWR97 BGN3:BGN97 BQJ3:BQJ97 CAF3:CAF97 CKB3:CKB97 CTX3:CTX97 DDT3:DDT97 DNP3:DNP97 DXL3:DXL97 EHH3:EHH97 ERD3:ERD97 FAZ3:FAZ97 FKV3:FKV97 FUR3:FUR97 GEN3:GEN97 GOJ3:GOJ97 GYF3:GYF97 HIB3:HIB97 HRX3:HRX97 IBT3:IBT97 ILP3:ILP97 IVL3:IVL97 JFH3:JFH97 JPD3:JPD97 JYZ3:JYZ97 KIV3:KIV97 KSR3:KSR97 LCN3:LCN97 LMJ3:LMJ97 LWF3:LWF97 MGB3:MGB97 MPX3:MPX97 MZT3:MZT97 NJP3:NJP97 NTL3:NTL97 ODH3:ODH97 OND3:OND97 OWZ3:OWZ97 PGV3:PGV97 PQR3:PQR97 QAN3:QAN97 QKJ3:QKJ97 QUF3:QUF97 REB3:REB97 RNX3:RNX97 RXT3:RXT97 SHP3:SHP97 SRL3:SRL97 TBH3:TBH97 TLD3:TLD97 TUZ3:TUZ97 UEV3:UEV97 UOR3:UOR97 UYN3:UYN97 VIJ3:VIJ97 VSF3:VSF97 WCB3:WCB97 WLX3:WLX97 WVT3:WVT97 L65539:L65633 JH65539:JH65633 TD65539:TD65633 ACZ65539:ACZ65633 AMV65539:AMV65633 AWR65539:AWR65633 BGN65539:BGN65633 BQJ65539:BQJ65633 CAF65539:CAF65633 CKB65539:CKB65633 CTX65539:CTX65633 DDT65539:DDT65633 DNP65539:DNP65633 DXL65539:DXL65633 EHH65539:EHH65633 ERD65539:ERD65633 FAZ65539:FAZ65633 FKV65539:FKV65633 FUR65539:FUR65633 GEN65539:GEN65633 GOJ65539:GOJ65633 GYF65539:GYF65633 HIB65539:HIB65633 HRX65539:HRX65633 IBT65539:IBT65633 ILP65539:ILP65633 IVL65539:IVL65633 JFH65539:JFH65633 JPD65539:JPD65633 JYZ65539:JYZ65633 KIV65539:KIV65633 KSR65539:KSR65633 LCN65539:LCN65633 LMJ65539:LMJ65633 LWF65539:LWF65633 MGB65539:MGB65633 MPX65539:MPX65633 MZT65539:MZT65633 NJP65539:NJP65633 NTL65539:NTL65633 ODH65539:ODH65633 OND65539:OND65633 OWZ65539:OWZ65633 PGV65539:PGV65633 PQR65539:PQR65633 QAN65539:QAN65633 QKJ65539:QKJ65633 QUF65539:QUF65633 REB65539:REB65633 RNX65539:RNX65633 RXT65539:RXT65633 SHP65539:SHP65633 SRL65539:SRL65633 TBH65539:TBH65633 TLD65539:TLD65633 TUZ65539:TUZ65633 UEV65539:UEV65633 UOR65539:UOR65633 UYN65539:UYN65633 VIJ65539:VIJ65633 VSF65539:VSF65633 WCB65539:WCB65633 WLX65539:WLX65633 WVT65539:WVT65633 L131075:L131169 JH131075:JH131169 TD131075:TD131169 ACZ131075:ACZ131169 AMV131075:AMV131169 AWR131075:AWR131169 BGN131075:BGN131169 BQJ131075:BQJ131169 CAF131075:CAF131169 CKB131075:CKB131169 CTX131075:CTX131169 DDT131075:DDT131169 DNP131075:DNP131169 DXL131075:DXL131169 EHH131075:EHH131169 ERD131075:ERD131169 FAZ131075:FAZ131169 FKV131075:FKV131169 FUR131075:FUR131169 GEN131075:GEN131169 GOJ131075:GOJ131169 GYF131075:GYF131169 HIB131075:HIB131169 HRX131075:HRX131169 IBT131075:IBT131169 ILP131075:ILP131169 IVL131075:IVL131169 JFH131075:JFH131169 JPD131075:JPD131169 JYZ131075:JYZ131169 KIV131075:KIV131169 KSR131075:KSR131169 LCN131075:LCN131169 LMJ131075:LMJ131169 LWF131075:LWF131169 MGB131075:MGB131169 MPX131075:MPX131169 MZT131075:MZT131169 NJP131075:NJP131169 NTL131075:NTL131169 ODH131075:ODH131169 OND131075:OND131169 OWZ131075:OWZ131169 PGV131075:PGV131169 PQR131075:PQR131169 QAN131075:QAN131169 QKJ131075:QKJ131169 QUF131075:QUF131169 REB131075:REB131169 RNX131075:RNX131169 RXT131075:RXT131169 SHP131075:SHP131169 SRL131075:SRL131169 TBH131075:TBH131169 TLD131075:TLD131169 TUZ131075:TUZ131169 UEV131075:UEV131169 UOR131075:UOR131169 UYN131075:UYN131169 VIJ131075:VIJ131169 VSF131075:VSF131169 WCB131075:WCB131169 WLX131075:WLX131169 WVT131075:WVT131169 L196611:L196705 JH196611:JH196705 TD196611:TD196705 ACZ196611:ACZ196705 AMV196611:AMV196705 AWR196611:AWR196705 BGN196611:BGN196705 BQJ196611:BQJ196705 CAF196611:CAF196705 CKB196611:CKB196705 CTX196611:CTX196705 DDT196611:DDT196705 DNP196611:DNP196705 DXL196611:DXL196705 EHH196611:EHH196705 ERD196611:ERD196705 FAZ196611:FAZ196705 FKV196611:FKV196705 FUR196611:FUR196705 GEN196611:GEN196705 GOJ196611:GOJ196705 GYF196611:GYF196705 HIB196611:HIB196705 HRX196611:HRX196705 IBT196611:IBT196705 ILP196611:ILP196705 IVL196611:IVL196705 JFH196611:JFH196705 JPD196611:JPD196705 JYZ196611:JYZ196705 KIV196611:KIV196705 KSR196611:KSR196705 LCN196611:LCN196705 LMJ196611:LMJ196705 LWF196611:LWF196705 MGB196611:MGB196705 MPX196611:MPX196705 MZT196611:MZT196705 NJP196611:NJP196705 NTL196611:NTL196705 ODH196611:ODH196705 OND196611:OND196705 OWZ196611:OWZ196705 PGV196611:PGV196705 PQR196611:PQR196705 QAN196611:QAN196705 QKJ196611:QKJ196705 QUF196611:QUF196705 REB196611:REB196705 RNX196611:RNX196705 RXT196611:RXT196705 SHP196611:SHP196705 SRL196611:SRL196705 TBH196611:TBH196705 TLD196611:TLD196705 TUZ196611:TUZ196705 UEV196611:UEV196705 UOR196611:UOR196705 UYN196611:UYN196705 VIJ196611:VIJ196705 VSF196611:VSF196705 WCB196611:WCB196705 WLX196611:WLX196705 WVT196611:WVT196705 L262147:L262241 JH262147:JH262241 TD262147:TD262241 ACZ262147:ACZ262241 AMV262147:AMV262241 AWR262147:AWR262241 BGN262147:BGN262241 BQJ262147:BQJ262241 CAF262147:CAF262241 CKB262147:CKB262241 CTX262147:CTX262241 DDT262147:DDT262241 DNP262147:DNP262241 DXL262147:DXL262241 EHH262147:EHH262241 ERD262147:ERD262241 FAZ262147:FAZ262241 FKV262147:FKV262241 FUR262147:FUR262241 GEN262147:GEN262241 GOJ262147:GOJ262241 GYF262147:GYF262241 HIB262147:HIB262241 HRX262147:HRX262241 IBT262147:IBT262241 ILP262147:ILP262241 IVL262147:IVL262241 JFH262147:JFH262241 JPD262147:JPD262241 JYZ262147:JYZ262241 KIV262147:KIV262241 KSR262147:KSR262241 LCN262147:LCN262241 LMJ262147:LMJ262241 LWF262147:LWF262241 MGB262147:MGB262241 MPX262147:MPX262241 MZT262147:MZT262241 NJP262147:NJP262241 NTL262147:NTL262241 ODH262147:ODH262241 OND262147:OND262241 OWZ262147:OWZ262241 PGV262147:PGV262241 PQR262147:PQR262241 QAN262147:QAN262241 QKJ262147:QKJ262241 QUF262147:QUF262241 REB262147:REB262241 RNX262147:RNX262241 RXT262147:RXT262241 SHP262147:SHP262241 SRL262147:SRL262241 TBH262147:TBH262241 TLD262147:TLD262241 TUZ262147:TUZ262241 UEV262147:UEV262241 UOR262147:UOR262241 UYN262147:UYN262241 VIJ262147:VIJ262241 VSF262147:VSF262241 WCB262147:WCB262241 WLX262147:WLX262241 WVT262147:WVT262241 L327683:L327777 JH327683:JH327777 TD327683:TD327777 ACZ327683:ACZ327777 AMV327683:AMV327777 AWR327683:AWR327777 BGN327683:BGN327777 BQJ327683:BQJ327777 CAF327683:CAF327777 CKB327683:CKB327777 CTX327683:CTX327777 DDT327683:DDT327777 DNP327683:DNP327777 DXL327683:DXL327777 EHH327683:EHH327777 ERD327683:ERD327777 FAZ327683:FAZ327777 FKV327683:FKV327777 FUR327683:FUR327777 GEN327683:GEN327777 GOJ327683:GOJ327777 GYF327683:GYF327777 HIB327683:HIB327777 HRX327683:HRX327777 IBT327683:IBT327777 ILP327683:ILP327777 IVL327683:IVL327777 JFH327683:JFH327777 JPD327683:JPD327777 JYZ327683:JYZ327777 KIV327683:KIV327777 KSR327683:KSR327777 LCN327683:LCN327777 LMJ327683:LMJ327777 LWF327683:LWF327777 MGB327683:MGB327777 MPX327683:MPX327777 MZT327683:MZT327777 NJP327683:NJP327777 NTL327683:NTL327777 ODH327683:ODH327777 OND327683:OND327777 OWZ327683:OWZ327777 PGV327683:PGV327777 PQR327683:PQR327777 QAN327683:QAN327777 QKJ327683:QKJ327777 QUF327683:QUF327777 REB327683:REB327777 RNX327683:RNX327777 RXT327683:RXT327777 SHP327683:SHP327777 SRL327683:SRL327777 TBH327683:TBH327777 TLD327683:TLD327777 TUZ327683:TUZ327777 UEV327683:UEV327777 UOR327683:UOR327777 UYN327683:UYN327777 VIJ327683:VIJ327777 VSF327683:VSF327777 WCB327683:WCB327777 WLX327683:WLX327777 WVT327683:WVT327777 L393219:L393313 JH393219:JH393313 TD393219:TD393313 ACZ393219:ACZ393313 AMV393219:AMV393313 AWR393219:AWR393313 BGN393219:BGN393313 BQJ393219:BQJ393313 CAF393219:CAF393313 CKB393219:CKB393313 CTX393219:CTX393313 DDT393219:DDT393313 DNP393219:DNP393313 DXL393219:DXL393313 EHH393219:EHH393313 ERD393219:ERD393313 FAZ393219:FAZ393313 FKV393219:FKV393313 FUR393219:FUR393313 GEN393219:GEN393313 GOJ393219:GOJ393313 GYF393219:GYF393313 HIB393219:HIB393313 HRX393219:HRX393313 IBT393219:IBT393313 ILP393219:ILP393313 IVL393219:IVL393313 JFH393219:JFH393313 JPD393219:JPD393313 JYZ393219:JYZ393313 KIV393219:KIV393313 KSR393219:KSR393313 LCN393219:LCN393313 LMJ393219:LMJ393313 LWF393219:LWF393313 MGB393219:MGB393313 MPX393219:MPX393313 MZT393219:MZT393313 NJP393219:NJP393313 NTL393219:NTL393313 ODH393219:ODH393313 OND393219:OND393313 OWZ393219:OWZ393313 PGV393219:PGV393313 PQR393219:PQR393313 QAN393219:QAN393313 QKJ393219:QKJ393313 QUF393219:QUF393313 REB393219:REB393313 RNX393219:RNX393313 RXT393219:RXT393313 SHP393219:SHP393313 SRL393219:SRL393313 TBH393219:TBH393313 TLD393219:TLD393313 TUZ393219:TUZ393313 UEV393219:UEV393313 UOR393219:UOR393313 UYN393219:UYN393313 VIJ393219:VIJ393313 VSF393219:VSF393313 WCB393219:WCB393313 WLX393219:WLX393313 WVT393219:WVT393313 L458755:L458849 JH458755:JH458849 TD458755:TD458849 ACZ458755:ACZ458849 AMV458755:AMV458849 AWR458755:AWR458849 BGN458755:BGN458849 BQJ458755:BQJ458849 CAF458755:CAF458849 CKB458755:CKB458849 CTX458755:CTX458849 DDT458755:DDT458849 DNP458755:DNP458849 DXL458755:DXL458849 EHH458755:EHH458849 ERD458755:ERD458849 FAZ458755:FAZ458849 FKV458755:FKV458849 FUR458755:FUR458849 GEN458755:GEN458849 GOJ458755:GOJ458849 GYF458755:GYF458849 HIB458755:HIB458849 HRX458755:HRX458849 IBT458755:IBT458849 ILP458755:ILP458849 IVL458755:IVL458849 JFH458755:JFH458849 JPD458755:JPD458849 JYZ458755:JYZ458849 KIV458755:KIV458849 KSR458755:KSR458849 LCN458755:LCN458849 LMJ458755:LMJ458849 LWF458755:LWF458849 MGB458755:MGB458849 MPX458755:MPX458849 MZT458755:MZT458849 NJP458755:NJP458849 NTL458755:NTL458849 ODH458755:ODH458849 OND458755:OND458849 OWZ458755:OWZ458849 PGV458755:PGV458849 PQR458755:PQR458849 QAN458755:QAN458849 QKJ458755:QKJ458849 QUF458755:QUF458849 REB458755:REB458849 RNX458755:RNX458849 RXT458755:RXT458849 SHP458755:SHP458849 SRL458755:SRL458849 TBH458755:TBH458849 TLD458755:TLD458849 TUZ458755:TUZ458849 UEV458755:UEV458849 UOR458755:UOR458849 UYN458755:UYN458849 VIJ458755:VIJ458849 VSF458755:VSF458849 WCB458755:WCB458849 WLX458755:WLX458849 WVT458755:WVT458849 L524291:L524385 JH524291:JH524385 TD524291:TD524385 ACZ524291:ACZ524385 AMV524291:AMV524385 AWR524291:AWR524385 BGN524291:BGN524385 BQJ524291:BQJ524385 CAF524291:CAF524385 CKB524291:CKB524385 CTX524291:CTX524385 DDT524291:DDT524385 DNP524291:DNP524385 DXL524291:DXL524385 EHH524291:EHH524385 ERD524291:ERD524385 FAZ524291:FAZ524385 FKV524291:FKV524385 FUR524291:FUR524385 GEN524291:GEN524385 GOJ524291:GOJ524385 GYF524291:GYF524385 HIB524291:HIB524385 HRX524291:HRX524385 IBT524291:IBT524385 ILP524291:ILP524385 IVL524291:IVL524385 JFH524291:JFH524385 JPD524291:JPD524385 JYZ524291:JYZ524385 KIV524291:KIV524385 KSR524291:KSR524385 LCN524291:LCN524385 LMJ524291:LMJ524385 LWF524291:LWF524385 MGB524291:MGB524385 MPX524291:MPX524385 MZT524291:MZT524385 NJP524291:NJP524385 NTL524291:NTL524385 ODH524291:ODH524385 OND524291:OND524385 OWZ524291:OWZ524385 PGV524291:PGV524385 PQR524291:PQR524385 QAN524291:QAN524385 QKJ524291:QKJ524385 QUF524291:QUF524385 REB524291:REB524385 RNX524291:RNX524385 RXT524291:RXT524385 SHP524291:SHP524385 SRL524291:SRL524385 TBH524291:TBH524385 TLD524291:TLD524385 TUZ524291:TUZ524385 UEV524291:UEV524385 UOR524291:UOR524385 UYN524291:UYN524385 VIJ524291:VIJ524385 VSF524291:VSF524385 WCB524291:WCB524385 WLX524291:WLX524385 WVT524291:WVT524385 L589827:L589921 JH589827:JH589921 TD589827:TD589921 ACZ589827:ACZ589921 AMV589827:AMV589921 AWR589827:AWR589921 BGN589827:BGN589921 BQJ589827:BQJ589921 CAF589827:CAF589921 CKB589827:CKB589921 CTX589827:CTX589921 DDT589827:DDT589921 DNP589827:DNP589921 DXL589827:DXL589921 EHH589827:EHH589921 ERD589827:ERD589921 FAZ589827:FAZ589921 FKV589827:FKV589921 FUR589827:FUR589921 GEN589827:GEN589921 GOJ589827:GOJ589921 GYF589827:GYF589921 HIB589827:HIB589921 HRX589827:HRX589921 IBT589827:IBT589921 ILP589827:ILP589921 IVL589827:IVL589921 JFH589827:JFH589921 JPD589827:JPD589921 JYZ589827:JYZ589921 KIV589827:KIV589921 KSR589827:KSR589921 LCN589827:LCN589921 LMJ589827:LMJ589921 LWF589827:LWF589921 MGB589827:MGB589921 MPX589827:MPX589921 MZT589827:MZT589921 NJP589827:NJP589921 NTL589827:NTL589921 ODH589827:ODH589921 OND589827:OND589921 OWZ589827:OWZ589921 PGV589827:PGV589921 PQR589827:PQR589921 QAN589827:QAN589921 QKJ589827:QKJ589921 QUF589827:QUF589921 REB589827:REB589921 RNX589827:RNX589921 RXT589827:RXT589921 SHP589827:SHP589921 SRL589827:SRL589921 TBH589827:TBH589921 TLD589827:TLD589921 TUZ589827:TUZ589921 UEV589827:UEV589921 UOR589827:UOR589921 UYN589827:UYN589921 VIJ589827:VIJ589921 VSF589827:VSF589921 WCB589827:WCB589921 WLX589827:WLX589921 WVT589827:WVT589921 L655363:L655457 JH655363:JH655457 TD655363:TD655457 ACZ655363:ACZ655457 AMV655363:AMV655457 AWR655363:AWR655457 BGN655363:BGN655457 BQJ655363:BQJ655457 CAF655363:CAF655457 CKB655363:CKB655457 CTX655363:CTX655457 DDT655363:DDT655457 DNP655363:DNP655457 DXL655363:DXL655457 EHH655363:EHH655457 ERD655363:ERD655457 FAZ655363:FAZ655457 FKV655363:FKV655457 FUR655363:FUR655457 GEN655363:GEN655457 GOJ655363:GOJ655457 GYF655363:GYF655457 HIB655363:HIB655457 HRX655363:HRX655457 IBT655363:IBT655457 ILP655363:ILP655457 IVL655363:IVL655457 JFH655363:JFH655457 JPD655363:JPD655457 JYZ655363:JYZ655457 KIV655363:KIV655457 KSR655363:KSR655457 LCN655363:LCN655457 LMJ655363:LMJ655457 LWF655363:LWF655457 MGB655363:MGB655457 MPX655363:MPX655457 MZT655363:MZT655457 NJP655363:NJP655457 NTL655363:NTL655457 ODH655363:ODH655457 OND655363:OND655457 OWZ655363:OWZ655457 PGV655363:PGV655457 PQR655363:PQR655457 QAN655363:QAN655457 QKJ655363:QKJ655457 QUF655363:QUF655457 REB655363:REB655457 RNX655363:RNX655457 RXT655363:RXT655457 SHP655363:SHP655457 SRL655363:SRL655457 TBH655363:TBH655457 TLD655363:TLD655457 TUZ655363:TUZ655457 UEV655363:UEV655457 UOR655363:UOR655457 UYN655363:UYN655457 VIJ655363:VIJ655457 VSF655363:VSF655457 WCB655363:WCB655457 WLX655363:WLX655457 WVT655363:WVT655457 L720899:L720993 JH720899:JH720993 TD720899:TD720993 ACZ720899:ACZ720993 AMV720899:AMV720993 AWR720899:AWR720993 BGN720899:BGN720993 BQJ720899:BQJ720993 CAF720899:CAF720993 CKB720899:CKB720993 CTX720899:CTX720993 DDT720899:DDT720993 DNP720899:DNP720993 DXL720899:DXL720993 EHH720899:EHH720993 ERD720899:ERD720993 FAZ720899:FAZ720993 FKV720899:FKV720993 FUR720899:FUR720993 GEN720899:GEN720993 GOJ720899:GOJ720993 GYF720899:GYF720993 HIB720899:HIB720993 HRX720899:HRX720993 IBT720899:IBT720993 ILP720899:ILP720993 IVL720899:IVL720993 JFH720899:JFH720993 JPD720899:JPD720993 JYZ720899:JYZ720993 KIV720899:KIV720993 KSR720899:KSR720993 LCN720899:LCN720993 LMJ720899:LMJ720993 LWF720899:LWF720993 MGB720899:MGB720993 MPX720899:MPX720993 MZT720899:MZT720993 NJP720899:NJP720993 NTL720899:NTL720993 ODH720899:ODH720993 OND720899:OND720993 OWZ720899:OWZ720993 PGV720899:PGV720993 PQR720899:PQR720993 QAN720899:QAN720993 QKJ720899:QKJ720993 QUF720899:QUF720993 REB720899:REB720993 RNX720899:RNX720993 RXT720899:RXT720993 SHP720899:SHP720993 SRL720899:SRL720993 TBH720899:TBH720993 TLD720899:TLD720993 TUZ720899:TUZ720993 UEV720899:UEV720993 UOR720899:UOR720993 UYN720899:UYN720993 VIJ720899:VIJ720993 VSF720899:VSF720993 WCB720899:WCB720993 WLX720899:WLX720993 WVT720899:WVT720993 L786435:L786529 JH786435:JH786529 TD786435:TD786529 ACZ786435:ACZ786529 AMV786435:AMV786529 AWR786435:AWR786529 BGN786435:BGN786529 BQJ786435:BQJ786529 CAF786435:CAF786529 CKB786435:CKB786529 CTX786435:CTX786529 DDT786435:DDT786529 DNP786435:DNP786529 DXL786435:DXL786529 EHH786435:EHH786529 ERD786435:ERD786529 FAZ786435:FAZ786529 FKV786435:FKV786529 FUR786435:FUR786529 GEN786435:GEN786529 GOJ786435:GOJ786529 GYF786435:GYF786529 HIB786435:HIB786529 HRX786435:HRX786529 IBT786435:IBT786529 ILP786435:ILP786529 IVL786435:IVL786529 JFH786435:JFH786529 JPD786435:JPD786529 JYZ786435:JYZ786529 KIV786435:KIV786529 KSR786435:KSR786529 LCN786435:LCN786529 LMJ786435:LMJ786529 LWF786435:LWF786529 MGB786435:MGB786529 MPX786435:MPX786529 MZT786435:MZT786529 NJP786435:NJP786529 NTL786435:NTL786529 ODH786435:ODH786529 OND786435:OND786529 OWZ786435:OWZ786529 PGV786435:PGV786529 PQR786435:PQR786529 QAN786435:QAN786529 QKJ786435:QKJ786529 QUF786435:QUF786529 REB786435:REB786529 RNX786435:RNX786529 RXT786435:RXT786529 SHP786435:SHP786529 SRL786435:SRL786529 TBH786435:TBH786529 TLD786435:TLD786529 TUZ786435:TUZ786529 UEV786435:UEV786529 UOR786435:UOR786529 UYN786435:UYN786529 VIJ786435:VIJ786529 VSF786435:VSF786529 WCB786435:WCB786529 WLX786435:WLX786529 WVT786435:WVT786529 L851971:L852065 JH851971:JH852065 TD851971:TD852065 ACZ851971:ACZ852065 AMV851971:AMV852065 AWR851971:AWR852065 BGN851971:BGN852065 BQJ851971:BQJ852065 CAF851971:CAF852065 CKB851971:CKB852065 CTX851971:CTX852065 DDT851971:DDT852065 DNP851971:DNP852065 DXL851971:DXL852065 EHH851971:EHH852065 ERD851971:ERD852065 FAZ851971:FAZ852065 FKV851971:FKV852065 FUR851971:FUR852065 GEN851971:GEN852065 GOJ851971:GOJ852065 GYF851971:GYF852065 HIB851971:HIB852065 HRX851971:HRX852065 IBT851971:IBT852065 ILP851971:ILP852065 IVL851971:IVL852065 JFH851971:JFH852065 JPD851971:JPD852065 JYZ851971:JYZ852065 KIV851971:KIV852065 KSR851971:KSR852065 LCN851971:LCN852065 LMJ851971:LMJ852065 LWF851971:LWF852065 MGB851971:MGB852065 MPX851971:MPX852065 MZT851971:MZT852065 NJP851971:NJP852065 NTL851971:NTL852065 ODH851971:ODH852065 OND851971:OND852065 OWZ851971:OWZ852065 PGV851971:PGV852065 PQR851971:PQR852065 QAN851971:QAN852065 QKJ851971:QKJ852065 QUF851971:QUF852065 REB851971:REB852065 RNX851971:RNX852065 RXT851971:RXT852065 SHP851971:SHP852065 SRL851971:SRL852065 TBH851971:TBH852065 TLD851971:TLD852065 TUZ851971:TUZ852065 UEV851971:UEV852065 UOR851971:UOR852065 UYN851971:UYN852065 VIJ851971:VIJ852065 VSF851971:VSF852065 WCB851971:WCB852065 WLX851971:WLX852065 WVT851971:WVT852065 L917507:L917601 JH917507:JH917601 TD917507:TD917601 ACZ917507:ACZ917601 AMV917507:AMV917601 AWR917507:AWR917601 BGN917507:BGN917601 BQJ917507:BQJ917601 CAF917507:CAF917601 CKB917507:CKB917601 CTX917507:CTX917601 DDT917507:DDT917601 DNP917507:DNP917601 DXL917507:DXL917601 EHH917507:EHH917601 ERD917507:ERD917601 FAZ917507:FAZ917601 FKV917507:FKV917601 FUR917507:FUR917601 GEN917507:GEN917601 GOJ917507:GOJ917601 GYF917507:GYF917601 HIB917507:HIB917601 HRX917507:HRX917601 IBT917507:IBT917601 ILP917507:ILP917601 IVL917507:IVL917601 JFH917507:JFH917601 JPD917507:JPD917601 JYZ917507:JYZ917601 KIV917507:KIV917601 KSR917507:KSR917601 LCN917507:LCN917601 LMJ917507:LMJ917601 LWF917507:LWF917601 MGB917507:MGB917601 MPX917507:MPX917601 MZT917507:MZT917601 NJP917507:NJP917601 NTL917507:NTL917601 ODH917507:ODH917601 OND917507:OND917601 OWZ917507:OWZ917601 PGV917507:PGV917601 PQR917507:PQR917601 QAN917507:QAN917601 QKJ917507:QKJ917601 QUF917507:QUF917601 REB917507:REB917601 RNX917507:RNX917601 RXT917507:RXT917601 SHP917507:SHP917601 SRL917507:SRL917601 TBH917507:TBH917601 TLD917507:TLD917601 TUZ917507:TUZ917601 UEV917507:UEV917601 UOR917507:UOR917601 UYN917507:UYN917601 VIJ917507:VIJ917601 VSF917507:VSF917601 WCB917507:WCB917601 WLX917507:WLX917601 WVT917507:WVT917601 L983043:L983137 JH983043:JH983137 TD983043:TD983137 ACZ983043:ACZ983137 AMV983043:AMV983137 AWR983043:AWR983137 BGN983043:BGN983137 BQJ983043:BQJ983137 CAF983043:CAF983137 CKB983043:CKB983137 CTX983043:CTX983137 DDT983043:DDT983137 DNP983043:DNP983137 DXL983043:DXL983137 EHH983043:EHH983137 ERD983043:ERD983137 FAZ983043:FAZ983137 FKV983043:FKV983137 FUR983043:FUR983137 GEN983043:GEN983137 GOJ983043:GOJ983137 GYF983043:GYF983137 HIB983043:HIB983137 HRX983043:HRX983137 IBT983043:IBT983137 ILP983043:ILP983137 IVL983043:IVL983137 JFH983043:JFH983137 JPD983043:JPD983137 JYZ983043:JYZ983137 KIV983043:KIV983137 KSR983043:KSR983137 LCN983043:LCN983137 LMJ983043:LMJ983137 LWF983043:LWF983137 MGB983043:MGB983137 MPX983043:MPX983137 MZT983043:MZT983137 NJP983043:NJP983137 NTL983043:NTL983137 ODH983043:ODH983137 OND983043:OND983137 OWZ983043:OWZ983137 PGV983043:PGV983137 PQR983043:PQR983137 QAN983043:QAN983137 QKJ983043:QKJ983137 QUF983043:QUF983137 REB983043:REB983137 RNX983043:RNX983137 RXT983043:RXT983137 SHP983043:SHP983137 SRL983043:SRL983137 TBH983043:TBH983137 TLD983043:TLD983137 TUZ983043:TUZ983137 UEV983043:UEV983137 UOR983043:UOR983137 UYN983043:UYN983137 VIJ983043:VIJ983137 VSF983043:VSF983137 WCB983043:WCB983137 WLX983043:WLX983137 WVT983043:WVT983137">
      <formula1>$AJ$2:$AJ$2</formula1>
    </dataValidation>
    <dataValidation type="list" allowBlank="1" showInputMessage="1" showErrorMessage="1" sqref="H3:H97 JD3:JD97 SZ3:SZ97 ACV3:ACV97 AMR3:AMR97 AWN3:AWN97 BGJ3:BGJ97 BQF3:BQF97 CAB3:CAB97 CJX3:CJX97 CTT3:CTT97 DDP3:DDP97 DNL3:DNL97 DXH3:DXH97 EHD3:EHD97 EQZ3:EQZ97 FAV3:FAV97 FKR3:FKR97 FUN3:FUN97 GEJ3:GEJ97 GOF3:GOF97 GYB3:GYB97 HHX3:HHX97 HRT3:HRT97 IBP3:IBP97 ILL3:ILL97 IVH3:IVH97 JFD3:JFD97 JOZ3:JOZ97 JYV3:JYV97 KIR3:KIR97 KSN3:KSN97 LCJ3:LCJ97 LMF3:LMF97 LWB3:LWB97 MFX3:MFX97 MPT3:MPT97 MZP3:MZP97 NJL3:NJL97 NTH3:NTH97 ODD3:ODD97 OMZ3:OMZ97 OWV3:OWV97 PGR3:PGR97 PQN3:PQN97 QAJ3:QAJ97 QKF3:QKF97 QUB3:QUB97 RDX3:RDX97 RNT3:RNT97 RXP3:RXP97 SHL3:SHL97 SRH3:SRH97 TBD3:TBD97 TKZ3:TKZ97 TUV3:TUV97 UER3:UER97 UON3:UON97 UYJ3:UYJ97 VIF3:VIF97 VSB3:VSB97 WBX3:WBX97 WLT3:WLT97 WVP3:WVP97 H65539:H65633 JD65539:JD65633 SZ65539:SZ65633 ACV65539:ACV65633 AMR65539:AMR65633 AWN65539:AWN65633 BGJ65539:BGJ65633 BQF65539:BQF65633 CAB65539:CAB65633 CJX65539:CJX65633 CTT65539:CTT65633 DDP65539:DDP65633 DNL65539:DNL65633 DXH65539:DXH65633 EHD65539:EHD65633 EQZ65539:EQZ65633 FAV65539:FAV65633 FKR65539:FKR65633 FUN65539:FUN65633 GEJ65539:GEJ65633 GOF65539:GOF65633 GYB65539:GYB65633 HHX65539:HHX65633 HRT65539:HRT65633 IBP65539:IBP65633 ILL65539:ILL65633 IVH65539:IVH65633 JFD65539:JFD65633 JOZ65539:JOZ65633 JYV65539:JYV65633 KIR65539:KIR65633 KSN65539:KSN65633 LCJ65539:LCJ65633 LMF65539:LMF65633 LWB65539:LWB65633 MFX65539:MFX65633 MPT65539:MPT65633 MZP65539:MZP65633 NJL65539:NJL65633 NTH65539:NTH65633 ODD65539:ODD65633 OMZ65539:OMZ65633 OWV65539:OWV65633 PGR65539:PGR65633 PQN65539:PQN65633 QAJ65539:QAJ65633 QKF65539:QKF65633 QUB65539:QUB65633 RDX65539:RDX65633 RNT65539:RNT65633 RXP65539:RXP65633 SHL65539:SHL65633 SRH65539:SRH65633 TBD65539:TBD65633 TKZ65539:TKZ65633 TUV65539:TUV65633 UER65539:UER65633 UON65539:UON65633 UYJ65539:UYJ65633 VIF65539:VIF65633 VSB65539:VSB65633 WBX65539:WBX65633 WLT65539:WLT65633 WVP65539:WVP65633 H131075:H131169 JD131075:JD131169 SZ131075:SZ131169 ACV131075:ACV131169 AMR131075:AMR131169 AWN131075:AWN131169 BGJ131075:BGJ131169 BQF131075:BQF131169 CAB131075:CAB131169 CJX131075:CJX131169 CTT131075:CTT131169 DDP131075:DDP131169 DNL131075:DNL131169 DXH131075:DXH131169 EHD131075:EHD131169 EQZ131075:EQZ131169 FAV131075:FAV131169 FKR131075:FKR131169 FUN131075:FUN131169 GEJ131075:GEJ131169 GOF131075:GOF131169 GYB131075:GYB131169 HHX131075:HHX131169 HRT131075:HRT131169 IBP131075:IBP131169 ILL131075:ILL131169 IVH131075:IVH131169 JFD131075:JFD131169 JOZ131075:JOZ131169 JYV131075:JYV131169 KIR131075:KIR131169 KSN131075:KSN131169 LCJ131075:LCJ131169 LMF131075:LMF131169 LWB131075:LWB131169 MFX131075:MFX131169 MPT131075:MPT131169 MZP131075:MZP131169 NJL131075:NJL131169 NTH131075:NTH131169 ODD131075:ODD131169 OMZ131075:OMZ131169 OWV131075:OWV131169 PGR131075:PGR131169 PQN131075:PQN131169 QAJ131075:QAJ131169 QKF131075:QKF131169 QUB131075:QUB131169 RDX131075:RDX131169 RNT131075:RNT131169 RXP131075:RXP131169 SHL131075:SHL131169 SRH131075:SRH131169 TBD131075:TBD131169 TKZ131075:TKZ131169 TUV131075:TUV131169 UER131075:UER131169 UON131075:UON131169 UYJ131075:UYJ131169 VIF131075:VIF131169 VSB131075:VSB131169 WBX131075:WBX131169 WLT131075:WLT131169 WVP131075:WVP131169 H196611:H196705 JD196611:JD196705 SZ196611:SZ196705 ACV196611:ACV196705 AMR196611:AMR196705 AWN196611:AWN196705 BGJ196611:BGJ196705 BQF196611:BQF196705 CAB196611:CAB196705 CJX196611:CJX196705 CTT196611:CTT196705 DDP196611:DDP196705 DNL196611:DNL196705 DXH196611:DXH196705 EHD196611:EHD196705 EQZ196611:EQZ196705 FAV196611:FAV196705 FKR196611:FKR196705 FUN196611:FUN196705 GEJ196611:GEJ196705 GOF196611:GOF196705 GYB196611:GYB196705 HHX196611:HHX196705 HRT196611:HRT196705 IBP196611:IBP196705 ILL196611:ILL196705 IVH196611:IVH196705 JFD196611:JFD196705 JOZ196611:JOZ196705 JYV196611:JYV196705 KIR196611:KIR196705 KSN196611:KSN196705 LCJ196611:LCJ196705 LMF196611:LMF196705 LWB196611:LWB196705 MFX196611:MFX196705 MPT196611:MPT196705 MZP196611:MZP196705 NJL196611:NJL196705 NTH196611:NTH196705 ODD196611:ODD196705 OMZ196611:OMZ196705 OWV196611:OWV196705 PGR196611:PGR196705 PQN196611:PQN196705 QAJ196611:QAJ196705 QKF196611:QKF196705 QUB196611:QUB196705 RDX196611:RDX196705 RNT196611:RNT196705 RXP196611:RXP196705 SHL196611:SHL196705 SRH196611:SRH196705 TBD196611:TBD196705 TKZ196611:TKZ196705 TUV196611:TUV196705 UER196611:UER196705 UON196611:UON196705 UYJ196611:UYJ196705 VIF196611:VIF196705 VSB196611:VSB196705 WBX196611:WBX196705 WLT196611:WLT196705 WVP196611:WVP196705 H262147:H262241 JD262147:JD262241 SZ262147:SZ262241 ACV262147:ACV262241 AMR262147:AMR262241 AWN262147:AWN262241 BGJ262147:BGJ262241 BQF262147:BQF262241 CAB262147:CAB262241 CJX262147:CJX262241 CTT262147:CTT262241 DDP262147:DDP262241 DNL262147:DNL262241 DXH262147:DXH262241 EHD262147:EHD262241 EQZ262147:EQZ262241 FAV262147:FAV262241 FKR262147:FKR262241 FUN262147:FUN262241 GEJ262147:GEJ262241 GOF262147:GOF262241 GYB262147:GYB262241 HHX262147:HHX262241 HRT262147:HRT262241 IBP262147:IBP262241 ILL262147:ILL262241 IVH262147:IVH262241 JFD262147:JFD262241 JOZ262147:JOZ262241 JYV262147:JYV262241 KIR262147:KIR262241 KSN262147:KSN262241 LCJ262147:LCJ262241 LMF262147:LMF262241 LWB262147:LWB262241 MFX262147:MFX262241 MPT262147:MPT262241 MZP262147:MZP262241 NJL262147:NJL262241 NTH262147:NTH262241 ODD262147:ODD262241 OMZ262147:OMZ262241 OWV262147:OWV262241 PGR262147:PGR262241 PQN262147:PQN262241 QAJ262147:QAJ262241 QKF262147:QKF262241 QUB262147:QUB262241 RDX262147:RDX262241 RNT262147:RNT262241 RXP262147:RXP262241 SHL262147:SHL262241 SRH262147:SRH262241 TBD262147:TBD262241 TKZ262147:TKZ262241 TUV262147:TUV262241 UER262147:UER262241 UON262147:UON262241 UYJ262147:UYJ262241 VIF262147:VIF262241 VSB262147:VSB262241 WBX262147:WBX262241 WLT262147:WLT262241 WVP262147:WVP262241 H327683:H327777 JD327683:JD327777 SZ327683:SZ327777 ACV327683:ACV327777 AMR327683:AMR327777 AWN327683:AWN327777 BGJ327683:BGJ327777 BQF327683:BQF327777 CAB327683:CAB327777 CJX327683:CJX327777 CTT327683:CTT327777 DDP327683:DDP327777 DNL327683:DNL327777 DXH327683:DXH327777 EHD327683:EHD327777 EQZ327683:EQZ327777 FAV327683:FAV327777 FKR327683:FKR327777 FUN327683:FUN327777 GEJ327683:GEJ327777 GOF327683:GOF327777 GYB327683:GYB327777 HHX327683:HHX327777 HRT327683:HRT327777 IBP327683:IBP327777 ILL327683:ILL327777 IVH327683:IVH327777 JFD327683:JFD327777 JOZ327683:JOZ327777 JYV327683:JYV327777 KIR327683:KIR327777 KSN327683:KSN327777 LCJ327683:LCJ327777 LMF327683:LMF327777 LWB327683:LWB327777 MFX327683:MFX327777 MPT327683:MPT327777 MZP327683:MZP327777 NJL327683:NJL327777 NTH327683:NTH327777 ODD327683:ODD327777 OMZ327683:OMZ327777 OWV327683:OWV327777 PGR327683:PGR327777 PQN327683:PQN327777 QAJ327683:QAJ327777 QKF327683:QKF327777 QUB327683:QUB327777 RDX327683:RDX327777 RNT327683:RNT327777 RXP327683:RXP327777 SHL327683:SHL327777 SRH327683:SRH327777 TBD327683:TBD327777 TKZ327683:TKZ327777 TUV327683:TUV327777 UER327683:UER327777 UON327683:UON327777 UYJ327683:UYJ327777 VIF327683:VIF327777 VSB327683:VSB327777 WBX327683:WBX327777 WLT327683:WLT327777 WVP327683:WVP327777 H393219:H393313 JD393219:JD393313 SZ393219:SZ393313 ACV393219:ACV393313 AMR393219:AMR393313 AWN393219:AWN393313 BGJ393219:BGJ393313 BQF393219:BQF393313 CAB393219:CAB393313 CJX393219:CJX393313 CTT393219:CTT393313 DDP393219:DDP393313 DNL393219:DNL393313 DXH393219:DXH393313 EHD393219:EHD393313 EQZ393219:EQZ393313 FAV393219:FAV393313 FKR393219:FKR393313 FUN393219:FUN393313 GEJ393219:GEJ393313 GOF393219:GOF393313 GYB393219:GYB393313 HHX393219:HHX393313 HRT393219:HRT393313 IBP393219:IBP393313 ILL393219:ILL393313 IVH393219:IVH393313 JFD393219:JFD393313 JOZ393219:JOZ393313 JYV393219:JYV393313 KIR393219:KIR393313 KSN393219:KSN393313 LCJ393219:LCJ393313 LMF393219:LMF393313 LWB393219:LWB393313 MFX393219:MFX393313 MPT393219:MPT393313 MZP393219:MZP393313 NJL393219:NJL393313 NTH393219:NTH393313 ODD393219:ODD393313 OMZ393219:OMZ393313 OWV393219:OWV393313 PGR393219:PGR393313 PQN393219:PQN393313 QAJ393219:QAJ393313 QKF393219:QKF393313 QUB393219:QUB393313 RDX393219:RDX393313 RNT393219:RNT393313 RXP393219:RXP393313 SHL393219:SHL393313 SRH393219:SRH393313 TBD393219:TBD393313 TKZ393219:TKZ393313 TUV393219:TUV393313 UER393219:UER393313 UON393219:UON393313 UYJ393219:UYJ393313 VIF393219:VIF393313 VSB393219:VSB393313 WBX393219:WBX393313 WLT393219:WLT393313 WVP393219:WVP393313 H458755:H458849 JD458755:JD458849 SZ458755:SZ458849 ACV458755:ACV458849 AMR458755:AMR458849 AWN458755:AWN458849 BGJ458755:BGJ458849 BQF458755:BQF458849 CAB458755:CAB458849 CJX458755:CJX458849 CTT458755:CTT458849 DDP458755:DDP458849 DNL458755:DNL458849 DXH458755:DXH458849 EHD458755:EHD458849 EQZ458755:EQZ458849 FAV458755:FAV458849 FKR458755:FKR458849 FUN458755:FUN458849 GEJ458755:GEJ458849 GOF458755:GOF458849 GYB458755:GYB458849 HHX458755:HHX458849 HRT458755:HRT458849 IBP458755:IBP458849 ILL458755:ILL458849 IVH458755:IVH458849 JFD458755:JFD458849 JOZ458755:JOZ458849 JYV458755:JYV458849 KIR458755:KIR458849 KSN458755:KSN458849 LCJ458755:LCJ458849 LMF458755:LMF458849 LWB458755:LWB458849 MFX458755:MFX458849 MPT458755:MPT458849 MZP458755:MZP458849 NJL458755:NJL458849 NTH458755:NTH458849 ODD458755:ODD458849 OMZ458755:OMZ458849 OWV458755:OWV458849 PGR458755:PGR458849 PQN458755:PQN458849 QAJ458755:QAJ458849 QKF458755:QKF458849 QUB458755:QUB458849 RDX458755:RDX458849 RNT458755:RNT458849 RXP458755:RXP458849 SHL458755:SHL458849 SRH458755:SRH458849 TBD458755:TBD458849 TKZ458755:TKZ458849 TUV458755:TUV458849 UER458755:UER458849 UON458755:UON458849 UYJ458755:UYJ458849 VIF458755:VIF458849 VSB458755:VSB458849 WBX458755:WBX458849 WLT458755:WLT458849 WVP458755:WVP458849 H524291:H524385 JD524291:JD524385 SZ524291:SZ524385 ACV524291:ACV524385 AMR524291:AMR524385 AWN524291:AWN524385 BGJ524291:BGJ524385 BQF524291:BQF524385 CAB524291:CAB524385 CJX524291:CJX524385 CTT524291:CTT524385 DDP524291:DDP524385 DNL524291:DNL524385 DXH524291:DXH524385 EHD524291:EHD524385 EQZ524291:EQZ524385 FAV524291:FAV524385 FKR524291:FKR524385 FUN524291:FUN524385 GEJ524291:GEJ524385 GOF524291:GOF524385 GYB524291:GYB524385 HHX524291:HHX524385 HRT524291:HRT524385 IBP524291:IBP524385 ILL524291:ILL524385 IVH524291:IVH524385 JFD524291:JFD524385 JOZ524291:JOZ524385 JYV524291:JYV524385 KIR524291:KIR524385 KSN524291:KSN524385 LCJ524291:LCJ524385 LMF524291:LMF524385 LWB524291:LWB524385 MFX524291:MFX524385 MPT524291:MPT524385 MZP524291:MZP524385 NJL524291:NJL524385 NTH524291:NTH524385 ODD524291:ODD524385 OMZ524291:OMZ524385 OWV524291:OWV524385 PGR524291:PGR524385 PQN524291:PQN524385 QAJ524291:QAJ524385 QKF524291:QKF524385 QUB524291:QUB524385 RDX524291:RDX524385 RNT524291:RNT524385 RXP524291:RXP524385 SHL524291:SHL524385 SRH524291:SRH524385 TBD524291:TBD524385 TKZ524291:TKZ524385 TUV524291:TUV524385 UER524291:UER524385 UON524291:UON524385 UYJ524291:UYJ524385 VIF524291:VIF524385 VSB524291:VSB524385 WBX524291:WBX524385 WLT524291:WLT524385 WVP524291:WVP524385 H589827:H589921 JD589827:JD589921 SZ589827:SZ589921 ACV589827:ACV589921 AMR589827:AMR589921 AWN589827:AWN589921 BGJ589827:BGJ589921 BQF589827:BQF589921 CAB589827:CAB589921 CJX589827:CJX589921 CTT589827:CTT589921 DDP589827:DDP589921 DNL589827:DNL589921 DXH589827:DXH589921 EHD589827:EHD589921 EQZ589827:EQZ589921 FAV589827:FAV589921 FKR589827:FKR589921 FUN589827:FUN589921 GEJ589827:GEJ589921 GOF589827:GOF589921 GYB589827:GYB589921 HHX589827:HHX589921 HRT589827:HRT589921 IBP589827:IBP589921 ILL589827:ILL589921 IVH589827:IVH589921 JFD589827:JFD589921 JOZ589827:JOZ589921 JYV589827:JYV589921 KIR589827:KIR589921 KSN589827:KSN589921 LCJ589827:LCJ589921 LMF589827:LMF589921 LWB589827:LWB589921 MFX589827:MFX589921 MPT589827:MPT589921 MZP589827:MZP589921 NJL589827:NJL589921 NTH589827:NTH589921 ODD589827:ODD589921 OMZ589827:OMZ589921 OWV589827:OWV589921 PGR589827:PGR589921 PQN589827:PQN589921 QAJ589827:QAJ589921 QKF589827:QKF589921 QUB589827:QUB589921 RDX589827:RDX589921 RNT589827:RNT589921 RXP589827:RXP589921 SHL589827:SHL589921 SRH589827:SRH589921 TBD589827:TBD589921 TKZ589827:TKZ589921 TUV589827:TUV589921 UER589827:UER589921 UON589827:UON589921 UYJ589827:UYJ589921 VIF589827:VIF589921 VSB589827:VSB589921 WBX589827:WBX589921 WLT589827:WLT589921 WVP589827:WVP589921 H655363:H655457 JD655363:JD655457 SZ655363:SZ655457 ACV655363:ACV655457 AMR655363:AMR655457 AWN655363:AWN655457 BGJ655363:BGJ655457 BQF655363:BQF655457 CAB655363:CAB655457 CJX655363:CJX655457 CTT655363:CTT655457 DDP655363:DDP655457 DNL655363:DNL655457 DXH655363:DXH655457 EHD655363:EHD655457 EQZ655363:EQZ655457 FAV655363:FAV655457 FKR655363:FKR655457 FUN655363:FUN655457 GEJ655363:GEJ655457 GOF655363:GOF655457 GYB655363:GYB655457 HHX655363:HHX655457 HRT655363:HRT655457 IBP655363:IBP655457 ILL655363:ILL655457 IVH655363:IVH655457 JFD655363:JFD655457 JOZ655363:JOZ655457 JYV655363:JYV655457 KIR655363:KIR655457 KSN655363:KSN655457 LCJ655363:LCJ655457 LMF655363:LMF655457 LWB655363:LWB655457 MFX655363:MFX655457 MPT655363:MPT655457 MZP655363:MZP655457 NJL655363:NJL655457 NTH655363:NTH655457 ODD655363:ODD655457 OMZ655363:OMZ655457 OWV655363:OWV655457 PGR655363:PGR655457 PQN655363:PQN655457 QAJ655363:QAJ655457 QKF655363:QKF655457 QUB655363:QUB655457 RDX655363:RDX655457 RNT655363:RNT655457 RXP655363:RXP655457 SHL655363:SHL655457 SRH655363:SRH655457 TBD655363:TBD655457 TKZ655363:TKZ655457 TUV655363:TUV655457 UER655363:UER655457 UON655363:UON655457 UYJ655363:UYJ655457 VIF655363:VIF655457 VSB655363:VSB655457 WBX655363:WBX655457 WLT655363:WLT655457 WVP655363:WVP655457 H720899:H720993 JD720899:JD720993 SZ720899:SZ720993 ACV720899:ACV720993 AMR720899:AMR720993 AWN720899:AWN720993 BGJ720899:BGJ720993 BQF720899:BQF720993 CAB720899:CAB720993 CJX720899:CJX720993 CTT720899:CTT720993 DDP720899:DDP720993 DNL720899:DNL720993 DXH720899:DXH720993 EHD720899:EHD720993 EQZ720899:EQZ720993 FAV720899:FAV720993 FKR720899:FKR720993 FUN720899:FUN720993 GEJ720899:GEJ720993 GOF720899:GOF720993 GYB720899:GYB720993 HHX720899:HHX720993 HRT720899:HRT720993 IBP720899:IBP720993 ILL720899:ILL720993 IVH720899:IVH720993 JFD720899:JFD720993 JOZ720899:JOZ720993 JYV720899:JYV720993 KIR720899:KIR720993 KSN720899:KSN720993 LCJ720899:LCJ720993 LMF720899:LMF720993 LWB720899:LWB720993 MFX720899:MFX720993 MPT720899:MPT720993 MZP720899:MZP720993 NJL720899:NJL720993 NTH720899:NTH720993 ODD720899:ODD720993 OMZ720899:OMZ720993 OWV720899:OWV720993 PGR720899:PGR720993 PQN720899:PQN720993 QAJ720899:QAJ720993 QKF720899:QKF720993 QUB720899:QUB720993 RDX720899:RDX720993 RNT720899:RNT720993 RXP720899:RXP720993 SHL720899:SHL720993 SRH720899:SRH720993 TBD720899:TBD720993 TKZ720899:TKZ720993 TUV720899:TUV720993 UER720899:UER720993 UON720899:UON720993 UYJ720899:UYJ720993 VIF720899:VIF720993 VSB720899:VSB720993 WBX720899:WBX720993 WLT720899:WLT720993 WVP720899:WVP720993 H786435:H786529 JD786435:JD786529 SZ786435:SZ786529 ACV786435:ACV786529 AMR786435:AMR786529 AWN786435:AWN786529 BGJ786435:BGJ786529 BQF786435:BQF786529 CAB786435:CAB786529 CJX786435:CJX786529 CTT786435:CTT786529 DDP786435:DDP786529 DNL786435:DNL786529 DXH786435:DXH786529 EHD786435:EHD786529 EQZ786435:EQZ786529 FAV786435:FAV786529 FKR786435:FKR786529 FUN786435:FUN786529 GEJ786435:GEJ786529 GOF786435:GOF786529 GYB786435:GYB786529 HHX786435:HHX786529 HRT786435:HRT786529 IBP786435:IBP786529 ILL786435:ILL786529 IVH786435:IVH786529 JFD786435:JFD786529 JOZ786435:JOZ786529 JYV786435:JYV786529 KIR786435:KIR786529 KSN786435:KSN786529 LCJ786435:LCJ786529 LMF786435:LMF786529 LWB786435:LWB786529 MFX786435:MFX786529 MPT786435:MPT786529 MZP786435:MZP786529 NJL786435:NJL786529 NTH786435:NTH786529 ODD786435:ODD786529 OMZ786435:OMZ786529 OWV786435:OWV786529 PGR786435:PGR786529 PQN786435:PQN786529 QAJ786435:QAJ786529 QKF786435:QKF786529 QUB786435:QUB786529 RDX786435:RDX786529 RNT786435:RNT786529 RXP786435:RXP786529 SHL786435:SHL786529 SRH786435:SRH786529 TBD786435:TBD786529 TKZ786435:TKZ786529 TUV786435:TUV786529 UER786435:UER786529 UON786435:UON786529 UYJ786435:UYJ786529 VIF786435:VIF786529 VSB786435:VSB786529 WBX786435:WBX786529 WLT786435:WLT786529 WVP786435:WVP786529 H851971:H852065 JD851971:JD852065 SZ851971:SZ852065 ACV851971:ACV852065 AMR851971:AMR852065 AWN851971:AWN852065 BGJ851971:BGJ852065 BQF851971:BQF852065 CAB851971:CAB852065 CJX851971:CJX852065 CTT851971:CTT852065 DDP851971:DDP852065 DNL851971:DNL852065 DXH851971:DXH852065 EHD851971:EHD852065 EQZ851971:EQZ852065 FAV851971:FAV852065 FKR851971:FKR852065 FUN851971:FUN852065 GEJ851971:GEJ852065 GOF851971:GOF852065 GYB851971:GYB852065 HHX851971:HHX852065 HRT851971:HRT852065 IBP851971:IBP852065 ILL851971:ILL852065 IVH851971:IVH852065 JFD851971:JFD852065 JOZ851971:JOZ852065 JYV851971:JYV852065 KIR851971:KIR852065 KSN851971:KSN852065 LCJ851971:LCJ852065 LMF851971:LMF852065 LWB851971:LWB852065 MFX851971:MFX852065 MPT851971:MPT852065 MZP851971:MZP852065 NJL851971:NJL852065 NTH851971:NTH852065 ODD851971:ODD852065 OMZ851971:OMZ852065 OWV851971:OWV852065 PGR851971:PGR852065 PQN851971:PQN852065 QAJ851971:QAJ852065 QKF851971:QKF852065 QUB851971:QUB852065 RDX851971:RDX852065 RNT851971:RNT852065 RXP851971:RXP852065 SHL851971:SHL852065 SRH851971:SRH852065 TBD851971:TBD852065 TKZ851971:TKZ852065 TUV851971:TUV852065 UER851971:UER852065 UON851971:UON852065 UYJ851971:UYJ852065 VIF851971:VIF852065 VSB851971:VSB852065 WBX851971:WBX852065 WLT851971:WLT852065 WVP851971:WVP852065 H917507:H917601 JD917507:JD917601 SZ917507:SZ917601 ACV917507:ACV917601 AMR917507:AMR917601 AWN917507:AWN917601 BGJ917507:BGJ917601 BQF917507:BQF917601 CAB917507:CAB917601 CJX917507:CJX917601 CTT917507:CTT917601 DDP917507:DDP917601 DNL917507:DNL917601 DXH917507:DXH917601 EHD917507:EHD917601 EQZ917507:EQZ917601 FAV917507:FAV917601 FKR917507:FKR917601 FUN917507:FUN917601 GEJ917507:GEJ917601 GOF917507:GOF917601 GYB917507:GYB917601 HHX917507:HHX917601 HRT917507:HRT917601 IBP917507:IBP917601 ILL917507:ILL917601 IVH917507:IVH917601 JFD917507:JFD917601 JOZ917507:JOZ917601 JYV917507:JYV917601 KIR917507:KIR917601 KSN917507:KSN917601 LCJ917507:LCJ917601 LMF917507:LMF917601 LWB917507:LWB917601 MFX917507:MFX917601 MPT917507:MPT917601 MZP917507:MZP917601 NJL917507:NJL917601 NTH917507:NTH917601 ODD917507:ODD917601 OMZ917507:OMZ917601 OWV917507:OWV917601 PGR917507:PGR917601 PQN917507:PQN917601 QAJ917507:QAJ917601 QKF917507:QKF917601 QUB917507:QUB917601 RDX917507:RDX917601 RNT917507:RNT917601 RXP917507:RXP917601 SHL917507:SHL917601 SRH917507:SRH917601 TBD917507:TBD917601 TKZ917507:TKZ917601 TUV917507:TUV917601 UER917507:UER917601 UON917507:UON917601 UYJ917507:UYJ917601 VIF917507:VIF917601 VSB917507:VSB917601 WBX917507:WBX917601 WLT917507:WLT917601 WVP917507:WVP917601 H983043:H983137 JD983043:JD983137 SZ983043:SZ983137 ACV983043:ACV983137 AMR983043:AMR983137 AWN983043:AWN983137 BGJ983043:BGJ983137 BQF983043:BQF983137 CAB983043:CAB983137 CJX983043:CJX983137 CTT983043:CTT983137 DDP983043:DDP983137 DNL983043:DNL983137 DXH983043:DXH983137 EHD983043:EHD983137 EQZ983043:EQZ983137 FAV983043:FAV983137 FKR983043:FKR983137 FUN983043:FUN983137 GEJ983043:GEJ983137 GOF983043:GOF983137 GYB983043:GYB983137 HHX983043:HHX983137 HRT983043:HRT983137 IBP983043:IBP983137 ILL983043:ILL983137 IVH983043:IVH983137 JFD983043:JFD983137 JOZ983043:JOZ983137 JYV983043:JYV983137 KIR983043:KIR983137 KSN983043:KSN983137 LCJ983043:LCJ983137 LMF983043:LMF983137 LWB983043:LWB983137 MFX983043:MFX983137 MPT983043:MPT983137 MZP983043:MZP983137 NJL983043:NJL983137 NTH983043:NTH983137 ODD983043:ODD983137 OMZ983043:OMZ983137 OWV983043:OWV983137 PGR983043:PGR983137 PQN983043:PQN983137 QAJ983043:QAJ983137 QKF983043:QKF983137 QUB983043:QUB983137 RDX983043:RDX983137 RNT983043:RNT983137 RXP983043:RXP983137 SHL983043:SHL983137 SRH983043:SRH983137 TBD983043:TBD983137 TKZ983043:TKZ983137 TUV983043:TUV983137 UER983043:UER983137 UON983043:UON983137 UYJ983043:UYJ983137 VIF983043:VIF983137 VSB983043:VSB983137 WBX983043:WBX983137 WLT983043:WLT983137 WVP983043:WVP983137">
      <formula1>$AH$2:$AH$2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&amp; Disclaimer</vt:lpstr>
      <vt:lpstr>Payment</vt:lpstr>
      <vt:lpstr>Membership</vt:lpstr>
      <vt:lpstr>Short Term</vt:lpstr>
      <vt:lpstr>Life Membership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Royle</dc:creator>
  <cp:lastModifiedBy>Noel Platt</cp:lastModifiedBy>
  <dcterms:created xsi:type="dcterms:W3CDTF">2019-12-17T22:29:45Z</dcterms:created>
  <dcterms:modified xsi:type="dcterms:W3CDTF">2024-07-04T11:13:29Z</dcterms:modified>
</cp:coreProperties>
</file>