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mr\Desktop\"/>
    </mc:Choice>
  </mc:AlternateContent>
  <xr:revisionPtr revIDLastSave="0" documentId="13_ncr:1_{A789AF62-58DE-449C-9351-4E116DB7F206}" xr6:coauthVersionLast="45" xr6:coauthVersionMax="45" xr10:uidLastSave="{00000000-0000-0000-0000-000000000000}"/>
  <bookViews>
    <workbookView xWindow="-120" yWindow="-120" windowWidth="25440" windowHeight="15390" xr2:uid="{13EE3B7C-ECDC-41D5-8648-9CE96C5667EF}"/>
  </bookViews>
  <sheets>
    <sheet name="Instructions" sheetId="1" r:id="rId1"/>
    <sheet name="Payment" sheetId="2" r:id="rId2"/>
    <sheet name="Membership" sheetId="3" r:id="rId3"/>
    <sheet name="Short Term" sheetId="4" r:id="rId4"/>
    <sheet name="Life Membership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" i="4" l="1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M3" i="3"/>
  <c r="AB97" i="5" l="1"/>
  <c r="AA97" i="5"/>
  <c r="T97" i="5"/>
  <c r="S97" i="5"/>
  <c r="R97" i="5"/>
  <c r="Q97" i="5"/>
  <c r="N97" i="5"/>
  <c r="AG97" i="5" s="1"/>
  <c r="I97" i="5"/>
  <c r="AG96" i="5"/>
  <c r="AB96" i="5"/>
  <c r="AA96" i="5"/>
  <c r="T96" i="5"/>
  <c r="S96" i="5"/>
  <c r="R96" i="5"/>
  <c r="Q96" i="5"/>
  <c r="N96" i="5"/>
  <c r="I96" i="5"/>
  <c r="AB95" i="5"/>
  <c r="AA95" i="5"/>
  <c r="T95" i="5"/>
  <c r="S95" i="5"/>
  <c r="R95" i="5"/>
  <c r="Q95" i="5"/>
  <c r="N95" i="5"/>
  <c r="AG95" i="5" s="1"/>
  <c r="I95" i="5"/>
  <c r="AD95" i="5" s="1"/>
  <c r="AB94" i="5"/>
  <c r="AA94" i="5"/>
  <c r="T94" i="5"/>
  <c r="S94" i="5"/>
  <c r="R94" i="5"/>
  <c r="Q94" i="5"/>
  <c r="N94" i="5"/>
  <c r="AG94" i="5" s="1"/>
  <c r="I94" i="5"/>
  <c r="AC94" i="5" s="1"/>
  <c r="AB93" i="5"/>
  <c r="AA93" i="5"/>
  <c r="T93" i="5"/>
  <c r="S93" i="5"/>
  <c r="R93" i="5"/>
  <c r="Q93" i="5"/>
  <c r="N93" i="5"/>
  <c r="AG93" i="5" s="1"/>
  <c r="I93" i="5"/>
  <c r="AD93" i="5" s="1"/>
  <c r="AG92" i="5"/>
  <c r="AB92" i="5"/>
  <c r="AA92" i="5"/>
  <c r="T92" i="5"/>
  <c r="S92" i="5"/>
  <c r="R92" i="5"/>
  <c r="Q92" i="5"/>
  <c r="N92" i="5"/>
  <c r="I92" i="5"/>
  <c r="AB91" i="5"/>
  <c r="AA91" i="5"/>
  <c r="T91" i="5"/>
  <c r="S91" i="5"/>
  <c r="R91" i="5"/>
  <c r="Q91" i="5"/>
  <c r="N91" i="5"/>
  <c r="AG91" i="5" s="1"/>
  <c r="I91" i="5"/>
  <c r="AC91" i="5" s="1"/>
  <c r="AB90" i="5"/>
  <c r="AA90" i="5"/>
  <c r="T90" i="5"/>
  <c r="S90" i="5"/>
  <c r="R90" i="5"/>
  <c r="Q90" i="5"/>
  <c r="N90" i="5"/>
  <c r="AG90" i="5" s="1"/>
  <c r="I90" i="5"/>
  <c r="AB89" i="5"/>
  <c r="AA89" i="5"/>
  <c r="T89" i="5"/>
  <c r="S89" i="5"/>
  <c r="R89" i="5"/>
  <c r="Q89" i="5"/>
  <c r="N89" i="5"/>
  <c r="AG89" i="5" s="1"/>
  <c r="I89" i="5"/>
  <c r="AD89" i="5" s="1"/>
  <c r="AG88" i="5"/>
  <c r="AB88" i="5"/>
  <c r="AA88" i="5"/>
  <c r="T88" i="5"/>
  <c r="S88" i="5"/>
  <c r="R88" i="5"/>
  <c r="Q88" i="5"/>
  <c r="N88" i="5"/>
  <c r="I88" i="5"/>
  <c r="AB87" i="5"/>
  <c r="AA87" i="5"/>
  <c r="T87" i="5"/>
  <c r="S87" i="5"/>
  <c r="R87" i="5"/>
  <c r="Q87" i="5"/>
  <c r="N87" i="5"/>
  <c r="AG87" i="5" s="1"/>
  <c r="I87" i="5"/>
  <c r="AC87" i="5" s="1"/>
  <c r="AB86" i="5"/>
  <c r="AA86" i="5"/>
  <c r="T86" i="5"/>
  <c r="S86" i="5"/>
  <c r="R86" i="5"/>
  <c r="Q86" i="5"/>
  <c r="N86" i="5"/>
  <c r="AG86" i="5" s="1"/>
  <c r="I86" i="5"/>
  <c r="AC86" i="5" s="1"/>
  <c r="AB85" i="5"/>
  <c r="AA85" i="5"/>
  <c r="T85" i="5"/>
  <c r="S85" i="5"/>
  <c r="R85" i="5"/>
  <c r="Q85" i="5"/>
  <c r="N85" i="5"/>
  <c r="AG85" i="5" s="1"/>
  <c r="I85" i="5"/>
  <c r="AD85" i="5" s="1"/>
  <c r="AG84" i="5"/>
  <c r="AB84" i="5"/>
  <c r="AA84" i="5"/>
  <c r="T84" i="5"/>
  <c r="S84" i="5"/>
  <c r="R84" i="5"/>
  <c r="Q84" i="5"/>
  <c r="N84" i="5"/>
  <c r="I84" i="5"/>
  <c r="AB83" i="5"/>
  <c r="AA83" i="5"/>
  <c r="T83" i="5"/>
  <c r="S83" i="5"/>
  <c r="R83" i="5"/>
  <c r="Q83" i="5"/>
  <c r="N83" i="5"/>
  <c r="AG83" i="5" s="1"/>
  <c r="I83" i="5"/>
  <c r="AC83" i="5" s="1"/>
  <c r="AB82" i="5"/>
  <c r="AA82" i="5"/>
  <c r="T82" i="5"/>
  <c r="S82" i="5"/>
  <c r="R82" i="5"/>
  <c r="Q82" i="5"/>
  <c r="N82" i="5"/>
  <c r="AG82" i="5" s="1"/>
  <c r="I82" i="5"/>
  <c r="AC82" i="5" s="1"/>
  <c r="AB81" i="5"/>
  <c r="AA81" i="5"/>
  <c r="T81" i="5"/>
  <c r="S81" i="5"/>
  <c r="R81" i="5"/>
  <c r="Q81" i="5"/>
  <c r="N81" i="5"/>
  <c r="AG81" i="5" s="1"/>
  <c r="I81" i="5"/>
  <c r="AE81" i="5" s="1"/>
  <c r="AG80" i="5"/>
  <c r="AB80" i="5"/>
  <c r="AA80" i="5"/>
  <c r="T80" i="5"/>
  <c r="S80" i="5"/>
  <c r="R80" i="5"/>
  <c r="Q80" i="5"/>
  <c r="N80" i="5"/>
  <c r="I80" i="5"/>
  <c r="AB79" i="5"/>
  <c r="AA79" i="5"/>
  <c r="T79" i="5"/>
  <c r="S79" i="5"/>
  <c r="R79" i="5"/>
  <c r="Q79" i="5"/>
  <c r="N79" i="5"/>
  <c r="AG79" i="5" s="1"/>
  <c r="I79" i="5"/>
  <c r="AD79" i="5" s="1"/>
  <c r="AB78" i="5"/>
  <c r="AA78" i="5"/>
  <c r="T78" i="5"/>
  <c r="S78" i="5"/>
  <c r="R78" i="5"/>
  <c r="Q78" i="5"/>
  <c r="N78" i="5"/>
  <c r="AG78" i="5" s="1"/>
  <c r="I78" i="5"/>
  <c r="AC78" i="5" s="1"/>
  <c r="AB77" i="5"/>
  <c r="AA77" i="5"/>
  <c r="T77" i="5"/>
  <c r="S77" i="5"/>
  <c r="R77" i="5"/>
  <c r="Q77" i="5"/>
  <c r="N77" i="5"/>
  <c r="AG77" i="5" s="1"/>
  <c r="I77" i="5"/>
  <c r="AG76" i="5"/>
  <c r="AB76" i="5"/>
  <c r="AA76" i="5"/>
  <c r="T76" i="5"/>
  <c r="S76" i="5"/>
  <c r="R76" i="5"/>
  <c r="Q76" i="5"/>
  <c r="N76" i="5"/>
  <c r="I76" i="5"/>
  <c r="X76" i="5" s="1"/>
  <c r="AG75" i="5"/>
  <c r="AB75" i="5"/>
  <c r="AA75" i="5"/>
  <c r="T75" i="5"/>
  <c r="S75" i="5"/>
  <c r="R75" i="5"/>
  <c r="Q75" i="5"/>
  <c r="N75" i="5"/>
  <c r="I75" i="5"/>
  <c r="AB74" i="5"/>
  <c r="AA74" i="5"/>
  <c r="T74" i="5"/>
  <c r="S74" i="5"/>
  <c r="R74" i="5"/>
  <c r="Q74" i="5"/>
  <c r="N74" i="5"/>
  <c r="AG74" i="5" s="1"/>
  <c r="I74" i="5"/>
  <c r="AB73" i="5"/>
  <c r="AA73" i="5"/>
  <c r="T73" i="5"/>
  <c r="S73" i="5"/>
  <c r="R73" i="5"/>
  <c r="Q73" i="5"/>
  <c r="N73" i="5"/>
  <c r="AG73" i="5" s="1"/>
  <c r="I73" i="5"/>
  <c r="AC73" i="5" s="1"/>
  <c r="AG72" i="5"/>
  <c r="AB72" i="5"/>
  <c r="AA72" i="5"/>
  <c r="T72" i="5"/>
  <c r="S72" i="5"/>
  <c r="R72" i="5"/>
  <c r="Q72" i="5"/>
  <c r="N72" i="5"/>
  <c r="I72" i="5"/>
  <c r="AE72" i="5" s="1"/>
  <c r="AG71" i="5"/>
  <c r="AB71" i="5"/>
  <c r="AA71" i="5"/>
  <c r="T71" i="5"/>
  <c r="S71" i="5"/>
  <c r="R71" i="5"/>
  <c r="Q71" i="5"/>
  <c r="N71" i="5"/>
  <c r="I71" i="5"/>
  <c r="AC71" i="5" s="1"/>
  <c r="AB70" i="5"/>
  <c r="AA70" i="5"/>
  <c r="T70" i="5"/>
  <c r="S70" i="5"/>
  <c r="R70" i="5"/>
  <c r="Q70" i="5"/>
  <c r="N70" i="5"/>
  <c r="AG70" i="5" s="1"/>
  <c r="I70" i="5"/>
  <c r="AB69" i="5"/>
  <c r="AA69" i="5"/>
  <c r="T69" i="5"/>
  <c r="S69" i="5"/>
  <c r="R69" i="5"/>
  <c r="Q69" i="5"/>
  <c r="N69" i="5"/>
  <c r="AG69" i="5" s="1"/>
  <c r="I69" i="5"/>
  <c r="AB68" i="5"/>
  <c r="AA68" i="5"/>
  <c r="T68" i="5"/>
  <c r="S68" i="5"/>
  <c r="R68" i="5"/>
  <c r="Q68" i="5"/>
  <c r="N68" i="5"/>
  <c r="AG68" i="5" s="1"/>
  <c r="I68" i="5"/>
  <c r="AE68" i="5" s="1"/>
  <c r="AG67" i="5"/>
  <c r="AB67" i="5"/>
  <c r="AA67" i="5"/>
  <c r="T67" i="5"/>
  <c r="S67" i="5"/>
  <c r="R67" i="5"/>
  <c r="Q67" i="5"/>
  <c r="N67" i="5"/>
  <c r="I67" i="5"/>
  <c r="AB66" i="5"/>
  <c r="AA66" i="5"/>
  <c r="T66" i="5"/>
  <c r="S66" i="5"/>
  <c r="R66" i="5"/>
  <c r="Q66" i="5"/>
  <c r="N66" i="5"/>
  <c r="AG66" i="5" s="1"/>
  <c r="I66" i="5"/>
  <c r="AC66" i="5" s="1"/>
  <c r="AG65" i="5"/>
  <c r="AB65" i="5"/>
  <c r="AA65" i="5"/>
  <c r="T65" i="5"/>
  <c r="S65" i="5"/>
  <c r="R65" i="5"/>
  <c r="Q65" i="5"/>
  <c r="N65" i="5"/>
  <c r="I65" i="5"/>
  <c r="AB64" i="5"/>
  <c r="AA64" i="5"/>
  <c r="T64" i="5"/>
  <c r="S64" i="5"/>
  <c r="R64" i="5"/>
  <c r="Q64" i="5"/>
  <c r="N64" i="5"/>
  <c r="AG64" i="5" s="1"/>
  <c r="I64" i="5"/>
  <c r="AE64" i="5" s="1"/>
  <c r="AG63" i="5"/>
  <c r="AB63" i="5"/>
  <c r="AA63" i="5"/>
  <c r="T63" i="5"/>
  <c r="S63" i="5"/>
  <c r="R63" i="5"/>
  <c r="Q63" i="5"/>
  <c r="N63" i="5"/>
  <c r="I63" i="5"/>
  <c r="AC63" i="5" s="1"/>
  <c r="AB62" i="5"/>
  <c r="AA62" i="5"/>
  <c r="T62" i="5"/>
  <c r="S62" i="5"/>
  <c r="R62" i="5"/>
  <c r="Q62" i="5"/>
  <c r="N62" i="5"/>
  <c r="AG62" i="5" s="1"/>
  <c r="I62" i="5"/>
  <c r="AC62" i="5" s="1"/>
  <c r="AG61" i="5"/>
  <c r="AB61" i="5"/>
  <c r="AA61" i="5"/>
  <c r="T61" i="5"/>
  <c r="S61" i="5"/>
  <c r="R61" i="5"/>
  <c r="Q61" i="5"/>
  <c r="N61" i="5"/>
  <c r="I61" i="5"/>
  <c r="AB60" i="5"/>
  <c r="AA60" i="5"/>
  <c r="T60" i="5"/>
  <c r="S60" i="5"/>
  <c r="R60" i="5"/>
  <c r="Q60" i="5"/>
  <c r="N60" i="5"/>
  <c r="AG60" i="5" s="1"/>
  <c r="I60" i="5"/>
  <c r="AE60" i="5" s="1"/>
  <c r="AG59" i="5"/>
  <c r="AB59" i="5"/>
  <c r="AA59" i="5"/>
  <c r="T59" i="5"/>
  <c r="S59" i="5"/>
  <c r="R59" i="5"/>
  <c r="Q59" i="5"/>
  <c r="N59" i="5"/>
  <c r="I59" i="5"/>
  <c r="AC59" i="5" s="1"/>
  <c r="AB58" i="5"/>
  <c r="AA58" i="5"/>
  <c r="T58" i="5"/>
  <c r="S58" i="5"/>
  <c r="R58" i="5"/>
  <c r="Q58" i="5"/>
  <c r="N58" i="5"/>
  <c r="AG58" i="5" s="1"/>
  <c r="I58" i="5"/>
  <c r="AC58" i="5" s="1"/>
  <c r="AG57" i="5"/>
  <c r="AB57" i="5"/>
  <c r="AA57" i="5"/>
  <c r="T57" i="5"/>
  <c r="S57" i="5"/>
  <c r="R57" i="5"/>
  <c r="Q57" i="5"/>
  <c r="N57" i="5"/>
  <c r="I57" i="5"/>
  <c r="AB56" i="5"/>
  <c r="AA56" i="5"/>
  <c r="T56" i="5"/>
  <c r="S56" i="5"/>
  <c r="R56" i="5"/>
  <c r="Q56" i="5"/>
  <c r="N56" i="5"/>
  <c r="AG56" i="5" s="1"/>
  <c r="I56" i="5"/>
  <c r="AE56" i="5" s="1"/>
  <c r="AG55" i="5"/>
  <c r="AB55" i="5"/>
  <c r="AA55" i="5"/>
  <c r="T55" i="5"/>
  <c r="S55" i="5"/>
  <c r="R55" i="5"/>
  <c r="Q55" i="5"/>
  <c r="N55" i="5"/>
  <c r="I55" i="5"/>
  <c r="AC55" i="5" s="1"/>
  <c r="AB54" i="5"/>
  <c r="AA54" i="5"/>
  <c r="T54" i="5"/>
  <c r="S54" i="5"/>
  <c r="R54" i="5"/>
  <c r="Q54" i="5"/>
  <c r="N54" i="5"/>
  <c r="AG54" i="5" s="1"/>
  <c r="I54" i="5"/>
  <c r="AC54" i="5" s="1"/>
  <c r="AG53" i="5"/>
  <c r="AB53" i="5"/>
  <c r="AA53" i="5"/>
  <c r="T53" i="5"/>
  <c r="S53" i="5"/>
  <c r="R53" i="5"/>
  <c r="Q53" i="5"/>
  <c r="N53" i="5"/>
  <c r="I53" i="5"/>
  <c r="AB52" i="5"/>
  <c r="AA52" i="5"/>
  <c r="T52" i="5"/>
  <c r="S52" i="5"/>
  <c r="R52" i="5"/>
  <c r="Q52" i="5"/>
  <c r="N52" i="5"/>
  <c r="AG52" i="5" s="1"/>
  <c r="I52" i="5"/>
  <c r="X52" i="5" s="1"/>
  <c r="AG51" i="5"/>
  <c r="AB51" i="5"/>
  <c r="AA51" i="5"/>
  <c r="T51" i="5"/>
  <c r="S51" i="5"/>
  <c r="R51" i="5"/>
  <c r="Q51" i="5"/>
  <c r="N51" i="5"/>
  <c r="I51" i="5"/>
  <c r="Z51" i="5" s="1"/>
  <c r="AB50" i="5"/>
  <c r="AA50" i="5"/>
  <c r="T50" i="5"/>
  <c r="S50" i="5"/>
  <c r="R50" i="5"/>
  <c r="Q50" i="5"/>
  <c r="N50" i="5"/>
  <c r="AG50" i="5" s="1"/>
  <c r="I50" i="5"/>
  <c r="AC50" i="5" s="1"/>
  <c r="AG49" i="5"/>
  <c r="AB49" i="5"/>
  <c r="AA49" i="5"/>
  <c r="T49" i="5"/>
  <c r="S49" i="5"/>
  <c r="R49" i="5"/>
  <c r="Q49" i="5"/>
  <c r="N49" i="5"/>
  <c r="I49" i="5"/>
  <c r="AC49" i="5" s="1"/>
  <c r="AG48" i="5"/>
  <c r="AB48" i="5"/>
  <c r="AA48" i="5"/>
  <c r="T48" i="5"/>
  <c r="S48" i="5"/>
  <c r="R48" i="5"/>
  <c r="Q48" i="5"/>
  <c r="N48" i="5"/>
  <c r="I48" i="5"/>
  <c r="AC48" i="5" s="1"/>
  <c r="AB47" i="5"/>
  <c r="AA47" i="5"/>
  <c r="T47" i="5"/>
  <c r="S47" i="5"/>
  <c r="R47" i="5"/>
  <c r="Q47" i="5"/>
  <c r="N47" i="5"/>
  <c r="AG47" i="5" s="1"/>
  <c r="I47" i="5"/>
  <c r="W47" i="5" s="1"/>
  <c r="AB46" i="5"/>
  <c r="AA46" i="5"/>
  <c r="T46" i="5"/>
  <c r="S46" i="5"/>
  <c r="R46" i="5"/>
  <c r="Q46" i="5"/>
  <c r="N46" i="5"/>
  <c r="AG46" i="5" s="1"/>
  <c r="I46" i="5"/>
  <c r="AC46" i="5" s="1"/>
  <c r="AB45" i="5"/>
  <c r="AA45" i="5"/>
  <c r="T45" i="5"/>
  <c r="S45" i="5"/>
  <c r="R45" i="5"/>
  <c r="Q45" i="5"/>
  <c r="N45" i="5"/>
  <c r="AG45" i="5" s="1"/>
  <c r="I45" i="5"/>
  <c r="AC45" i="5" s="1"/>
  <c r="AG44" i="5"/>
  <c r="AB44" i="5"/>
  <c r="AA44" i="5"/>
  <c r="T44" i="5"/>
  <c r="S44" i="5"/>
  <c r="R44" i="5"/>
  <c r="Q44" i="5"/>
  <c r="N44" i="5"/>
  <c r="I44" i="5"/>
  <c r="AD44" i="5" s="1"/>
  <c r="AB43" i="5"/>
  <c r="AA43" i="5"/>
  <c r="T43" i="5"/>
  <c r="S43" i="5"/>
  <c r="R43" i="5"/>
  <c r="Q43" i="5"/>
  <c r="N43" i="5"/>
  <c r="AG43" i="5" s="1"/>
  <c r="I43" i="5"/>
  <c r="AC43" i="5" s="1"/>
  <c r="AG42" i="5"/>
  <c r="AB42" i="5"/>
  <c r="AA42" i="5"/>
  <c r="T42" i="5"/>
  <c r="S42" i="5"/>
  <c r="R42" i="5"/>
  <c r="Q42" i="5"/>
  <c r="N42" i="5"/>
  <c r="I42" i="5"/>
  <c r="AB41" i="5"/>
  <c r="AA41" i="5"/>
  <c r="T41" i="5"/>
  <c r="S41" i="5"/>
  <c r="R41" i="5"/>
  <c r="Q41" i="5"/>
  <c r="N41" i="5"/>
  <c r="AG41" i="5" s="1"/>
  <c r="I41" i="5"/>
  <c r="AG40" i="5"/>
  <c r="AB40" i="5"/>
  <c r="AA40" i="5"/>
  <c r="T40" i="5"/>
  <c r="S40" i="5"/>
  <c r="R40" i="5"/>
  <c r="Q40" i="5"/>
  <c r="N40" i="5"/>
  <c r="I40" i="5"/>
  <c r="AD40" i="5" s="1"/>
  <c r="AB39" i="5"/>
  <c r="AA39" i="5"/>
  <c r="T39" i="5"/>
  <c r="S39" i="5"/>
  <c r="R39" i="5"/>
  <c r="Q39" i="5"/>
  <c r="N39" i="5"/>
  <c r="AG39" i="5" s="1"/>
  <c r="I39" i="5"/>
  <c r="AC39" i="5" s="1"/>
  <c r="AG38" i="5"/>
  <c r="AB38" i="5"/>
  <c r="AA38" i="5"/>
  <c r="T38" i="5"/>
  <c r="S38" i="5"/>
  <c r="R38" i="5"/>
  <c r="Q38" i="5"/>
  <c r="N38" i="5"/>
  <c r="I38" i="5"/>
  <c r="Y38" i="5" s="1"/>
  <c r="AB37" i="5"/>
  <c r="AA37" i="5"/>
  <c r="T37" i="5"/>
  <c r="S37" i="5"/>
  <c r="R37" i="5"/>
  <c r="Q37" i="5"/>
  <c r="N37" i="5"/>
  <c r="AG37" i="5" s="1"/>
  <c r="I37" i="5"/>
  <c r="AC37" i="5" s="1"/>
  <c r="AG36" i="5"/>
  <c r="AB36" i="5"/>
  <c r="AA36" i="5"/>
  <c r="T36" i="5"/>
  <c r="S36" i="5"/>
  <c r="R36" i="5"/>
  <c r="Q36" i="5"/>
  <c r="N36" i="5"/>
  <c r="I36" i="5"/>
  <c r="AD36" i="5" s="1"/>
  <c r="AB35" i="5"/>
  <c r="AA35" i="5"/>
  <c r="T35" i="5"/>
  <c r="S35" i="5"/>
  <c r="R35" i="5"/>
  <c r="Q35" i="5"/>
  <c r="N35" i="5"/>
  <c r="AG35" i="5" s="1"/>
  <c r="I35" i="5"/>
  <c r="AC35" i="5" s="1"/>
  <c r="AG34" i="5"/>
  <c r="AB34" i="5"/>
  <c r="AA34" i="5"/>
  <c r="T34" i="5"/>
  <c r="S34" i="5"/>
  <c r="R34" i="5"/>
  <c r="Q34" i="5"/>
  <c r="N34" i="5"/>
  <c r="I34" i="5"/>
  <c r="Y34" i="5" s="1"/>
  <c r="AB33" i="5"/>
  <c r="AA33" i="5"/>
  <c r="T33" i="5"/>
  <c r="S33" i="5"/>
  <c r="R33" i="5"/>
  <c r="Q33" i="5"/>
  <c r="N33" i="5"/>
  <c r="AG33" i="5" s="1"/>
  <c r="I33" i="5"/>
  <c r="AC33" i="5" s="1"/>
  <c r="AG32" i="5"/>
  <c r="AB32" i="5"/>
  <c r="AA32" i="5"/>
  <c r="T32" i="5"/>
  <c r="S32" i="5"/>
  <c r="R32" i="5"/>
  <c r="Q32" i="5"/>
  <c r="N32" i="5"/>
  <c r="I32" i="5"/>
  <c r="AD32" i="5" s="1"/>
  <c r="AB31" i="5"/>
  <c r="AA31" i="5"/>
  <c r="T31" i="5"/>
  <c r="S31" i="5"/>
  <c r="R31" i="5"/>
  <c r="Q31" i="5"/>
  <c r="N31" i="5"/>
  <c r="AG31" i="5" s="1"/>
  <c r="I31" i="5"/>
  <c r="AF31" i="5" s="1"/>
  <c r="AG30" i="5"/>
  <c r="AB30" i="5"/>
  <c r="AA30" i="5"/>
  <c r="T30" i="5"/>
  <c r="S30" i="5"/>
  <c r="R30" i="5"/>
  <c r="Q30" i="5"/>
  <c r="N30" i="5"/>
  <c r="I30" i="5"/>
  <c r="Y30" i="5" s="1"/>
  <c r="AB29" i="5"/>
  <c r="AA29" i="5"/>
  <c r="T29" i="5"/>
  <c r="S29" i="5"/>
  <c r="R29" i="5"/>
  <c r="Q29" i="5"/>
  <c r="N29" i="5"/>
  <c r="AG29" i="5" s="1"/>
  <c r="I29" i="5"/>
  <c r="AC29" i="5" s="1"/>
  <c r="AG28" i="5"/>
  <c r="AB28" i="5"/>
  <c r="AA28" i="5"/>
  <c r="T28" i="5"/>
  <c r="S28" i="5"/>
  <c r="R28" i="5"/>
  <c r="Q28" i="5"/>
  <c r="N28" i="5"/>
  <c r="I28" i="5"/>
  <c r="AD28" i="5" s="1"/>
  <c r="AB27" i="5"/>
  <c r="AA27" i="5"/>
  <c r="T27" i="5"/>
  <c r="S27" i="5"/>
  <c r="R27" i="5"/>
  <c r="Q27" i="5"/>
  <c r="N27" i="5"/>
  <c r="AG27" i="5" s="1"/>
  <c r="I27" i="5"/>
  <c r="AF27" i="5" s="1"/>
  <c r="AG26" i="5"/>
  <c r="AB26" i="5"/>
  <c r="AA26" i="5"/>
  <c r="T26" i="5"/>
  <c r="S26" i="5"/>
  <c r="R26" i="5"/>
  <c r="Q26" i="5"/>
  <c r="N26" i="5"/>
  <c r="I26" i="5"/>
  <c r="AB25" i="5"/>
  <c r="AA25" i="5"/>
  <c r="T25" i="5"/>
  <c r="S25" i="5"/>
  <c r="R25" i="5"/>
  <c r="Q25" i="5"/>
  <c r="N25" i="5"/>
  <c r="AG25" i="5" s="1"/>
  <c r="I25" i="5"/>
  <c r="AC25" i="5" s="1"/>
  <c r="AG24" i="5"/>
  <c r="AB24" i="5"/>
  <c r="AA24" i="5"/>
  <c r="T24" i="5"/>
  <c r="S24" i="5"/>
  <c r="R24" i="5"/>
  <c r="Q24" i="5"/>
  <c r="N24" i="5"/>
  <c r="I24" i="5"/>
  <c r="AD24" i="5" s="1"/>
  <c r="AB23" i="5"/>
  <c r="AA23" i="5"/>
  <c r="T23" i="5"/>
  <c r="S23" i="5"/>
  <c r="R23" i="5"/>
  <c r="Q23" i="5"/>
  <c r="N23" i="5"/>
  <c r="AG23" i="5" s="1"/>
  <c r="I23" i="5"/>
  <c r="AG22" i="5"/>
  <c r="AB22" i="5"/>
  <c r="AA22" i="5"/>
  <c r="T22" i="5"/>
  <c r="S22" i="5"/>
  <c r="R22" i="5"/>
  <c r="Q22" i="5"/>
  <c r="N22" i="5"/>
  <c r="I22" i="5"/>
  <c r="AB21" i="5"/>
  <c r="AA21" i="5"/>
  <c r="T21" i="5"/>
  <c r="S21" i="5"/>
  <c r="R21" i="5"/>
  <c r="Q21" i="5"/>
  <c r="N21" i="5"/>
  <c r="AG21" i="5" s="1"/>
  <c r="I21" i="5"/>
  <c r="AC21" i="5" s="1"/>
  <c r="AG20" i="5"/>
  <c r="AB20" i="5"/>
  <c r="AA20" i="5"/>
  <c r="T20" i="5"/>
  <c r="S20" i="5"/>
  <c r="R20" i="5"/>
  <c r="Q20" i="5"/>
  <c r="N20" i="5"/>
  <c r="I20" i="5"/>
  <c r="Y20" i="5" s="1"/>
  <c r="AB19" i="5"/>
  <c r="AA19" i="5"/>
  <c r="T19" i="5"/>
  <c r="S19" i="5"/>
  <c r="R19" i="5"/>
  <c r="Q19" i="5"/>
  <c r="N19" i="5"/>
  <c r="AG19" i="5" s="1"/>
  <c r="I19" i="5"/>
  <c r="AF19" i="5" s="1"/>
  <c r="AG18" i="5"/>
  <c r="AB18" i="5"/>
  <c r="AA18" i="5"/>
  <c r="T18" i="5"/>
  <c r="S18" i="5"/>
  <c r="R18" i="5"/>
  <c r="Q18" i="5"/>
  <c r="N18" i="5"/>
  <c r="I18" i="5"/>
  <c r="AB17" i="5"/>
  <c r="AA17" i="5"/>
  <c r="T17" i="5"/>
  <c r="S17" i="5"/>
  <c r="R17" i="5"/>
  <c r="Q17" i="5"/>
  <c r="N17" i="5"/>
  <c r="AG17" i="5" s="1"/>
  <c r="I17" i="5"/>
  <c r="AC17" i="5" s="1"/>
  <c r="AG16" i="5"/>
  <c r="AB16" i="5"/>
  <c r="AA16" i="5"/>
  <c r="T16" i="5"/>
  <c r="S16" i="5"/>
  <c r="R16" i="5"/>
  <c r="Q16" i="5"/>
  <c r="N16" i="5"/>
  <c r="I16" i="5"/>
  <c r="Y16" i="5" s="1"/>
  <c r="AB15" i="5"/>
  <c r="AA15" i="5"/>
  <c r="T15" i="5"/>
  <c r="S15" i="5"/>
  <c r="R15" i="5"/>
  <c r="Q15" i="5"/>
  <c r="N15" i="5"/>
  <c r="AG15" i="5" s="1"/>
  <c r="I15" i="5"/>
  <c r="AF15" i="5" s="1"/>
  <c r="AG14" i="5"/>
  <c r="AB14" i="5"/>
  <c r="AA14" i="5"/>
  <c r="T14" i="5"/>
  <c r="S14" i="5"/>
  <c r="R14" i="5"/>
  <c r="Q14" i="5"/>
  <c r="N14" i="5"/>
  <c r="I14" i="5"/>
  <c r="AB13" i="5"/>
  <c r="AA13" i="5"/>
  <c r="T13" i="5"/>
  <c r="S13" i="5"/>
  <c r="R13" i="5"/>
  <c r="Q13" i="5"/>
  <c r="N13" i="5"/>
  <c r="AG13" i="5" s="1"/>
  <c r="I13" i="5"/>
  <c r="AC13" i="5" s="1"/>
  <c r="AG12" i="5"/>
  <c r="AB12" i="5"/>
  <c r="AA12" i="5"/>
  <c r="T12" i="5"/>
  <c r="S12" i="5"/>
  <c r="R12" i="5"/>
  <c r="Q12" i="5"/>
  <c r="N12" i="5"/>
  <c r="I12" i="5"/>
  <c r="Y12" i="5" s="1"/>
  <c r="AB11" i="5"/>
  <c r="AA11" i="5"/>
  <c r="T11" i="5"/>
  <c r="S11" i="5"/>
  <c r="R11" i="5"/>
  <c r="Q11" i="5"/>
  <c r="N11" i="5"/>
  <c r="AG11" i="5" s="1"/>
  <c r="I11" i="5"/>
  <c r="AF11" i="5" s="1"/>
  <c r="AG10" i="5"/>
  <c r="AB10" i="5"/>
  <c r="AA10" i="5"/>
  <c r="T10" i="5"/>
  <c r="S10" i="5"/>
  <c r="R10" i="5"/>
  <c r="Q10" i="5"/>
  <c r="N10" i="5"/>
  <c r="I10" i="5"/>
  <c r="AB9" i="5"/>
  <c r="AA9" i="5"/>
  <c r="T9" i="5"/>
  <c r="S9" i="5"/>
  <c r="R9" i="5"/>
  <c r="Q9" i="5"/>
  <c r="N9" i="5"/>
  <c r="AG9" i="5" s="1"/>
  <c r="I9" i="5"/>
  <c r="AC9" i="5" s="1"/>
  <c r="AG8" i="5"/>
  <c r="AB8" i="5"/>
  <c r="AA8" i="5"/>
  <c r="T8" i="5"/>
  <c r="S8" i="5"/>
  <c r="R8" i="5"/>
  <c r="Q8" i="5"/>
  <c r="N8" i="5"/>
  <c r="I8" i="5"/>
  <c r="AC8" i="5" s="1"/>
  <c r="AB7" i="5"/>
  <c r="AA7" i="5"/>
  <c r="T7" i="5"/>
  <c r="S7" i="5"/>
  <c r="R7" i="5"/>
  <c r="Q7" i="5"/>
  <c r="N7" i="5"/>
  <c r="AG7" i="5" s="1"/>
  <c r="I7" i="5"/>
  <c r="AC7" i="5" s="1"/>
  <c r="AG6" i="5"/>
  <c r="AB6" i="5"/>
  <c r="AA6" i="5"/>
  <c r="T6" i="5"/>
  <c r="S6" i="5"/>
  <c r="R6" i="5"/>
  <c r="Q6" i="5"/>
  <c r="N6" i="5"/>
  <c r="I6" i="5"/>
  <c r="AB5" i="5"/>
  <c r="AA5" i="5"/>
  <c r="T5" i="5"/>
  <c r="S5" i="5"/>
  <c r="R5" i="5"/>
  <c r="Q5" i="5"/>
  <c r="N5" i="5"/>
  <c r="AG5" i="5" s="1"/>
  <c r="I5" i="5"/>
  <c r="AB4" i="5"/>
  <c r="AA4" i="5"/>
  <c r="T4" i="5"/>
  <c r="S4" i="5"/>
  <c r="R4" i="5"/>
  <c r="Q4" i="5"/>
  <c r="N4" i="5"/>
  <c r="AG4" i="5" s="1"/>
  <c r="I4" i="5"/>
  <c r="AC4" i="5" s="1"/>
  <c r="AB3" i="5"/>
  <c r="AA3" i="5"/>
  <c r="T3" i="5"/>
  <c r="S3" i="5"/>
  <c r="R3" i="5"/>
  <c r="Q3" i="5"/>
  <c r="N3" i="5"/>
  <c r="I3" i="5"/>
  <c r="AF3" i="5" s="1"/>
  <c r="O100" i="4"/>
  <c r="L100" i="4"/>
  <c r="O99" i="4"/>
  <c r="L99" i="4"/>
  <c r="L98" i="4"/>
  <c r="O98" i="4" s="1"/>
  <c r="L97" i="4"/>
  <c r="O97" i="4" s="1"/>
  <c r="O96" i="4"/>
  <c r="L96" i="4"/>
  <c r="O95" i="4"/>
  <c r="L95" i="4"/>
  <c r="L94" i="4"/>
  <c r="O94" i="4" s="1"/>
  <c r="L93" i="4"/>
  <c r="O93" i="4" s="1"/>
  <c r="O92" i="4"/>
  <c r="L92" i="4"/>
  <c r="O91" i="4"/>
  <c r="L91" i="4"/>
  <c r="L90" i="4"/>
  <c r="O90" i="4" s="1"/>
  <c r="L89" i="4"/>
  <c r="O89" i="4" s="1"/>
  <c r="O88" i="4"/>
  <c r="L88" i="4"/>
  <c r="O87" i="4"/>
  <c r="L87" i="4"/>
  <c r="L86" i="4"/>
  <c r="O86" i="4" s="1"/>
  <c r="L85" i="4"/>
  <c r="O85" i="4" s="1"/>
  <c r="O84" i="4"/>
  <c r="L84" i="4"/>
  <c r="O83" i="4"/>
  <c r="L83" i="4"/>
  <c r="L82" i="4"/>
  <c r="O82" i="4" s="1"/>
  <c r="L81" i="4"/>
  <c r="O81" i="4" s="1"/>
  <c r="O80" i="4"/>
  <c r="L80" i="4"/>
  <c r="O79" i="4"/>
  <c r="L79" i="4"/>
  <c r="L78" i="4"/>
  <c r="O78" i="4" s="1"/>
  <c r="L77" i="4"/>
  <c r="O77" i="4" s="1"/>
  <c r="O76" i="4"/>
  <c r="L76" i="4"/>
  <c r="O75" i="4"/>
  <c r="L75" i="4"/>
  <c r="L74" i="4"/>
  <c r="O74" i="4" s="1"/>
  <c r="L73" i="4"/>
  <c r="O73" i="4" s="1"/>
  <c r="O72" i="4"/>
  <c r="L72" i="4"/>
  <c r="O71" i="4"/>
  <c r="L71" i="4"/>
  <c r="L70" i="4"/>
  <c r="O70" i="4" s="1"/>
  <c r="L69" i="4"/>
  <c r="O69" i="4" s="1"/>
  <c r="L68" i="4"/>
  <c r="O68" i="4" s="1"/>
  <c r="L67" i="4"/>
  <c r="O67" i="4" s="1"/>
  <c r="L66" i="4"/>
  <c r="O66" i="4" s="1"/>
  <c r="L65" i="4"/>
  <c r="O65" i="4" s="1"/>
  <c r="L64" i="4"/>
  <c r="O64" i="4" s="1"/>
  <c r="O63" i="4"/>
  <c r="L63" i="4"/>
  <c r="O62" i="4"/>
  <c r="L62" i="4"/>
  <c r="O61" i="4"/>
  <c r="L61" i="4"/>
  <c r="O60" i="4"/>
  <c r="L60" i="4"/>
  <c r="O59" i="4"/>
  <c r="L59" i="4"/>
  <c r="O58" i="4"/>
  <c r="L58" i="4"/>
  <c r="O57" i="4"/>
  <c r="L57" i="4"/>
  <c r="O56" i="4"/>
  <c r="L56" i="4"/>
  <c r="O55" i="4"/>
  <c r="L55" i="4"/>
  <c r="O54" i="4"/>
  <c r="L54" i="4"/>
  <c r="O53" i="4"/>
  <c r="L53" i="4"/>
  <c r="O52" i="4"/>
  <c r="L52" i="4"/>
  <c r="O51" i="4"/>
  <c r="L51" i="4"/>
  <c r="O50" i="4"/>
  <c r="L50" i="4"/>
  <c r="O49" i="4"/>
  <c r="L49" i="4"/>
  <c r="O48" i="4"/>
  <c r="L48" i="4"/>
  <c r="O47" i="4"/>
  <c r="L47" i="4"/>
  <c r="O46" i="4"/>
  <c r="L46" i="4"/>
  <c r="O45" i="4"/>
  <c r="L45" i="4"/>
  <c r="O44" i="4"/>
  <c r="L44" i="4"/>
  <c r="O43" i="4"/>
  <c r="L43" i="4"/>
  <c r="O42" i="4"/>
  <c r="L42" i="4"/>
  <c r="O41" i="4"/>
  <c r="L41" i="4"/>
  <c r="O40" i="4"/>
  <c r="L40" i="4"/>
  <c r="O39" i="4"/>
  <c r="L39" i="4"/>
  <c r="O38" i="4"/>
  <c r="L38" i="4"/>
  <c r="O37" i="4"/>
  <c r="L37" i="4"/>
  <c r="O36" i="4"/>
  <c r="L36" i="4"/>
  <c r="O35" i="4"/>
  <c r="L35" i="4"/>
  <c r="O34" i="4"/>
  <c r="L34" i="4"/>
  <c r="O33" i="4"/>
  <c r="L33" i="4"/>
  <c r="O32" i="4"/>
  <c r="L32" i="4"/>
  <c r="O31" i="4"/>
  <c r="L31" i="4"/>
  <c r="O30" i="4"/>
  <c r="L30" i="4"/>
  <c r="O29" i="4"/>
  <c r="L29" i="4"/>
  <c r="O28" i="4"/>
  <c r="L28" i="4"/>
  <c r="O27" i="4"/>
  <c r="L27" i="4"/>
  <c r="O26" i="4"/>
  <c r="L26" i="4"/>
  <c r="O25" i="4"/>
  <c r="L25" i="4"/>
  <c r="O24" i="4"/>
  <c r="L24" i="4"/>
  <c r="O23" i="4"/>
  <c r="L23" i="4"/>
  <c r="O22" i="4"/>
  <c r="L22" i="4"/>
  <c r="O21" i="4"/>
  <c r="L21" i="4"/>
  <c r="O20" i="4"/>
  <c r="L20" i="4"/>
  <c r="O19" i="4"/>
  <c r="L19" i="4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O11" i="4"/>
  <c r="L11" i="4"/>
  <c r="O10" i="4"/>
  <c r="L10" i="4"/>
  <c r="O9" i="4"/>
  <c r="L9" i="4"/>
  <c r="O8" i="4"/>
  <c r="L8" i="4"/>
  <c r="O7" i="4"/>
  <c r="L7" i="4"/>
  <c r="L6" i="4"/>
  <c r="O6" i="4" s="1"/>
  <c r="L5" i="4"/>
  <c r="O5" i="4" s="1"/>
  <c r="L4" i="4"/>
  <c r="O4" i="4" s="1"/>
  <c r="L3" i="4"/>
  <c r="O3" i="4" s="1"/>
  <c r="K3" i="4"/>
  <c r="AB100" i="3"/>
  <c r="AA100" i="3"/>
  <c r="T100" i="3"/>
  <c r="S100" i="3"/>
  <c r="R100" i="3"/>
  <c r="Q100" i="3"/>
  <c r="M100" i="3"/>
  <c r="AC100" i="3" s="1"/>
  <c r="AB99" i="3"/>
  <c r="AA99" i="3"/>
  <c r="T99" i="3"/>
  <c r="S99" i="3"/>
  <c r="R99" i="3"/>
  <c r="Q99" i="3"/>
  <c r="M99" i="3"/>
  <c r="AF99" i="3" s="1"/>
  <c r="AB98" i="3"/>
  <c r="AA98" i="3"/>
  <c r="T98" i="3"/>
  <c r="S98" i="3"/>
  <c r="R98" i="3"/>
  <c r="Q98" i="3"/>
  <c r="M98" i="3"/>
  <c r="AC98" i="3" s="1"/>
  <c r="AB97" i="3"/>
  <c r="AA97" i="3"/>
  <c r="T97" i="3"/>
  <c r="S97" i="3"/>
  <c r="R97" i="3"/>
  <c r="Q97" i="3"/>
  <c r="M97" i="3"/>
  <c r="AE97" i="3" s="1"/>
  <c r="AB96" i="3"/>
  <c r="AA96" i="3"/>
  <c r="T96" i="3"/>
  <c r="S96" i="3"/>
  <c r="R96" i="3"/>
  <c r="Q96" i="3"/>
  <c r="M96" i="3"/>
  <c r="AB95" i="3"/>
  <c r="AA95" i="3"/>
  <c r="T95" i="3"/>
  <c r="S95" i="3"/>
  <c r="R95" i="3"/>
  <c r="Q95" i="3"/>
  <c r="M95" i="3"/>
  <c r="V95" i="3" s="1"/>
  <c r="AB94" i="3"/>
  <c r="AA94" i="3"/>
  <c r="T94" i="3"/>
  <c r="S94" i="3"/>
  <c r="R94" i="3"/>
  <c r="Q94" i="3"/>
  <c r="M94" i="3"/>
  <c r="AC94" i="3" s="1"/>
  <c r="AB93" i="3"/>
  <c r="AA93" i="3"/>
  <c r="T93" i="3"/>
  <c r="S93" i="3"/>
  <c r="R93" i="3"/>
  <c r="Q93" i="3"/>
  <c r="M93" i="3"/>
  <c r="V93" i="3" s="1"/>
  <c r="AB92" i="3"/>
  <c r="AA92" i="3"/>
  <c r="T92" i="3"/>
  <c r="S92" i="3"/>
  <c r="R92" i="3"/>
  <c r="Q92" i="3"/>
  <c r="M92" i="3"/>
  <c r="W92" i="3" s="1"/>
  <c r="AB91" i="3"/>
  <c r="AA91" i="3"/>
  <c r="T91" i="3"/>
  <c r="S91" i="3"/>
  <c r="R91" i="3"/>
  <c r="Q91" i="3"/>
  <c r="M91" i="3"/>
  <c r="V91" i="3" s="1"/>
  <c r="AB90" i="3"/>
  <c r="AA90" i="3"/>
  <c r="T90" i="3"/>
  <c r="S90" i="3"/>
  <c r="R90" i="3"/>
  <c r="Q90" i="3"/>
  <c r="M90" i="3"/>
  <c r="AC90" i="3" s="1"/>
  <c r="AB89" i="3"/>
  <c r="AA89" i="3"/>
  <c r="T89" i="3"/>
  <c r="S89" i="3"/>
  <c r="R89" i="3"/>
  <c r="Q89" i="3"/>
  <c r="M89" i="3"/>
  <c r="AB88" i="3"/>
  <c r="AA88" i="3"/>
  <c r="T88" i="3"/>
  <c r="S88" i="3"/>
  <c r="R88" i="3"/>
  <c r="Q88" i="3"/>
  <c r="M88" i="3"/>
  <c r="AC88" i="3" s="1"/>
  <c r="AB87" i="3"/>
  <c r="AA87" i="3"/>
  <c r="T87" i="3"/>
  <c r="S87" i="3"/>
  <c r="R87" i="3"/>
  <c r="Q87" i="3"/>
  <c r="M87" i="3"/>
  <c r="V87" i="3" s="1"/>
  <c r="AB86" i="3"/>
  <c r="AA86" i="3"/>
  <c r="T86" i="3"/>
  <c r="S86" i="3"/>
  <c r="R86" i="3"/>
  <c r="Q86" i="3"/>
  <c r="M86" i="3"/>
  <c r="W86" i="3" s="1"/>
  <c r="AB85" i="3"/>
  <c r="AA85" i="3"/>
  <c r="T85" i="3"/>
  <c r="S85" i="3"/>
  <c r="R85" i="3"/>
  <c r="Q85" i="3"/>
  <c r="M85" i="3"/>
  <c r="AB84" i="3"/>
  <c r="AA84" i="3"/>
  <c r="T84" i="3"/>
  <c r="S84" i="3"/>
  <c r="R84" i="3"/>
  <c r="Q84" i="3"/>
  <c r="M84" i="3"/>
  <c r="AC84" i="3" s="1"/>
  <c r="AB83" i="3"/>
  <c r="AA83" i="3"/>
  <c r="T83" i="3"/>
  <c r="S83" i="3"/>
  <c r="R83" i="3"/>
  <c r="Q83" i="3"/>
  <c r="M83" i="3"/>
  <c r="AE83" i="3" s="1"/>
  <c r="AB82" i="3"/>
  <c r="AA82" i="3"/>
  <c r="T82" i="3"/>
  <c r="S82" i="3"/>
  <c r="R82" i="3"/>
  <c r="Q82" i="3"/>
  <c r="M82" i="3"/>
  <c r="AB81" i="3"/>
  <c r="AA81" i="3"/>
  <c r="T81" i="3"/>
  <c r="S81" i="3"/>
  <c r="R81" i="3"/>
  <c r="Q81" i="3"/>
  <c r="M81" i="3"/>
  <c r="AD81" i="3" s="1"/>
  <c r="AB80" i="3"/>
  <c r="AA80" i="3"/>
  <c r="T80" i="3"/>
  <c r="S80" i="3"/>
  <c r="R80" i="3"/>
  <c r="Q80" i="3"/>
  <c r="M80" i="3"/>
  <c r="AF80" i="3" s="1"/>
  <c r="AB79" i="3"/>
  <c r="AA79" i="3"/>
  <c r="T79" i="3"/>
  <c r="S79" i="3"/>
  <c r="R79" i="3"/>
  <c r="Q79" i="3"/>
  <c r="M79" i="3"/>
  <c r="AC79" i="3" s="1"/>
  <c r="AB78" i="3"/>
  <c r="AA78" i="3"/>
  <c r="T78" i="3"/>
  <c r="S78" i="3"/>
  <c r="R78" i="3"/>
  <c r="Q78" i="3"/>
  <c r="M78" i="3"/>
  <c r="AB77" i="3"/>
  <c r="AA77" i="3"/>
  <c r="T77" i="3"/>
  <c r="S77" i="3"/>
  <c r="R77" i="3"/>
  <c r="Q77" i="3"/>
  <c r="M77" i="3"/>
  <c r="AB76" i="3"/>
  <c r="AA76" i="3"/>
  <c r="T76" i="3"/>
  <c r="S76" i="3"/>
  <c r="R76" i="3"/>
  <c r="Q76" i="3"/>
  <c r="M76" i="3"/>
  <c r="N76" i="3" s="1"/>
  <c r="AG76" i="3" s="1"/>
  <c r="AB75" i="3"/>
  <c r="AA75" i="3"/>
  <c r="T75" i="3"/>
  <c r="S75" i="3"/>
  <c r="R75" i="3"/>
  <c r="Q75" i="3"/>
  <c r="M75" i="3"/>
  <c r="AB74" i="3"/>
  <c r="AA74" i="3"/>
  <c r="T74" i="3"/>
  <c r="S74" i="3"/>
  <c r="R74" i="3"/>
  <c r="Q74" i="3"/>
  <c r="M74" i="3"/>
  <c r="AC74" i="3" s="1"/>
  <c r="AB73" i="3"/>
  <c r="AA73" i="3"/>
  <c r="T73" i="3"/>
  <c r="S73" i="3"/>
  <c r="R73" i="3"/>
  <c r="Q73" i="3"/>
  <c r="M73" i="3"/>
  <c r="U73" i="3" s="1"/>
  <c r="AB72" i="3"/>
  <c r="AA72" i="3"/>
  <c r="T72" i="3"/>
  <c r="S72" i="3"/>
  <c r="R72" i="3"/>
  <c r="Q72" i="3"/>
  <c r="M72" i="3"/>
  <c r="N72" i="3" s="1"/>
  <c r="AG72" i="3" s="1"/>
  <c r="AB71" i="3"/>
  <c r="AA71" i="3"/>
  <c r="T71" i="3"/>
  <c r="S71" i="3"/>
  <c r="R71" i="3"/>
  <c r="Q71" i="3"/>
  <c r="M71" i="3"/>
  <c r="AB70" i="3"/>
  <c r="AA70" i="3"/>
  <c r="T70" i="3"/>
  <c r="S70" i="3"/>
  <c r="R70" i="3"/>
  <c r="Q70" i="3"/>
  <c r="M70" i="3"/>
  <c r="AC70" i="3" s="1"/>
  <c r="AB69" i="3"/>
  <c r="AA69" i="3"/>
  <c r="T69" i="3"/>
  <c r="S69" i="3"/>
  <c r="R69" i="3"/>
  <c r="Q69" i="3"/>
  <c r="M69" i="3"/>
  <c r="AB68" i="3"/>
  <c r="AA68" i="3"/>
  <c r="T68" i="3"/>
  <c r="S68" i="3"/>
  <c r="R68" i="3"/>
  <c r="Q68" i="3"/>
  <c r="M68" i="3"/>
  <c r="AC68" i="3" s="1"/>
  <c r="AB67" i="3"/>
  <c r="AA67" i="3"/>
  <c r="T67" i="3"/>
  <c r="S67" i="3"/>
  <c r="R67" i="3"/>
  <c r="Q67" i="3"/>
  <c r="M67" i="3"/>
  <c r="X67" i="3" s="1"/>
  <c r="AB66" i="3"/>
  <c r="AA66" i="3"/>
  <c r="T66" i="3"/>
  <c r="S66" i="3"/>
  <c r="R66" i="3"/>
  <c r="Q66" i="3"/>
  <c r="M66" i="3"/>
  <c r="AE66" i="3" s="1"/>
  <c r="AB65" i="3"/>
  <c r="AA65" i="3"/>
  <c r="T65" i="3"/>
  <c r="S65" i="3"/>
  <c r="R65" i="3"/>
  <c r="Q65" i="3"/>
  <c r="M65" i="3"/>
  <c r="AF65" i="3" s="1"/>
  <c r="AB64" i="3"/>
  <c r="AA64" i="3"/>
  <c r="T64" i="3"/>
  <c r="S64" i="3"/>
  <c r="R64" i="3"/>
  <c r="Q64" i="3"/>
  <c r="M64" i="3"/>
  <c r="AB63" i="3"/>
  <c r="AA63" i="3"/>
  <c r="T63" i="3"/>
  <c r="S63" i="3"/>
  <c r="R63" i="3"/>
  <c r="Q63" i="3"/>
  <c r="M63" i="3"/>
  <c r="AB62" i="3"/>
  <c r="AA62" i="3"/>
  <c r="T62" i="3"/>
  <c r="S62" i="3"/>
  <c r="R62" i="3"/>
  <c r="Q62" i="3"/>
  <c r="M62" i="3"/>
  <c r="AC62" i="3" s="1"/>
  <c r="AB61" i="3"/>
  <c r="AA61" i="3"/>
  <c r="T61" i="3"/>
  <c r="S61" i="3"/>
  <c r="R61" i="3"/>
  <c r="Q61" i="3"/>
  <c r="M61" i="3"/>
  <c r="AB60" i="3"/>
  <c r="AA60" i="3"/>
  <c r="T60" i="3"/>
  <c r="S60" i="3"/>
  <c r="R60" i="3"/>
  <c r="Q60" i="3"/>
  <c r="M60" i="3"/>
  <c r="Z60" i="3" s="1"/>
  <c r="AB59" i="3"/>
  <c r="AA59" i="3"/>
  <c r="T59" i="3"/>
  <c r="S59" i="3"/>
  <c r="R59" i="3"/>
  <c r="Q59" i="3"/>
  <c r="M59" i="3"/>
  <c r="X59" i="3" s="1"/>
  <c r="AB58" i="3"/>
  <c r="AA58" i="3"/>
  <c r="T58" i="3"/>
  <c r="S58" i="3"/>
  <c r="R58" i="3"/>
  <c r="Q58" i="3"/>
  <c r="M58" i="3"/>
  <c r="AB57" i="3"/>
  <c r="AA57" i="3"/>
  <c r="T57" i="3"/>
  <c r="S57" i="3"/>
  <c r="R57" i="3"/>
  <c r="Q57" i="3"/>
  <c r="M57" i="3"/>
  <c r="AF57" i="3" s="1"/>
  <c r="AB56" i="3"/>
  <c r="AA56" i="3"/>
  <c r="T56" i="3"/>
  <c r="S56" i="3"/>
  <c r="R56" i="3"/>
  <c r="Q56" i="3"/>
  <c r="M56" i="3"/>
  <c r="AB55" i="3"/>
  <c r="AA55" i="3"/>
  <c r="T55" i="3"/>
  <c r="S55" i="3"/>
  <c r="R55" i="3"/>
  <c r="Q55" i="3"/>
  <c r="M55" i="3"/>
  <c r="V55" i="3" s="1"/>
  <c r="AB54" i="3"/>
  <c r="AA54" i="3"/>
  <c r="T54" i="3"/>
  <c r="S54" i="3"/>
  <c r="R54" i="3"/>
  <c r="Q54" i="3"/>
  <c r="M54" i="3"/>
  <c r="AC54" i="3" s="1"/>
  <c r="AB53" i="3"/>
  <c r="AA53" i="3"/>
  <c r="T53" i="3"/>
  <c r="S53" i="3"/>
  <c r="R53" i="3"/>
  <c r="Q53" i="3"/>
  <c r="M53" i="3"/>
  <c r="AE53" i="3" s="1"/>
  <c r="AB52" i="3"/>
  <c r="AA52" i="3"/>
  <c r="T52" i="3"/>
  <c r="S52" i="3"/>
  <c r="R52" i="3"/>
  <c r="Q52" i="3"/>
  <c r="M52" i="3"/>
  <c r="AC52" i="3" s="1"/>
  <c r="AB51" i="3"/>
  <c r="AA51" i="3"/>
  <c r="T51" i="3"/>
  <c r="S51" i="3"/>
  <c r="R51" i="3"/>
  <c r="Q51" i="3"/>
  <c r="M51" i="3"/>
  <c r="V51" i="3" s="1"/>
  <c r="AB50" i="3"/>
  <c r="AA50" i="3"/>
  <c r="T50" i="3"/>
  <c r="S50" i="3"/>
  <c r="R50" i="3"/>
  <c r="Q50" i="3"/>
  <c r="M50" i="3"/>
  <c r="AF50" i="3" s="1"/>
  <c r="AB49" i="3"/>
  <c r="AA49" i="3"/>
  <c r="T49" i="3"/>
  <c r="S49" i="3"/>
  <c r="R49" i="3"/>
  <c r="Q49" i="3"/>
  <c r="M49" i="3"/>
  <c r="AC49" i="3" s="1"/>
  <c r="AB48" i="3"/>
  <c r="AA48" i="3"/>
  <c r="T48" i="3"/>
  <c r="S48" i="3"/>
  <c r="R48" i="3"/>
  <c r="Q48" i="3"/>
  <c r="M48" i="3"/>
  <c r="U48" i="3" s="1"/>
  <c r="AB47" i="3"/>
  <c r="AA47" i="3"/>
  <c r="T47" i="3"/>
  <c r="S47" i="3"/>
  <c r="R47" i="3"/>
  <c r="Q47" i="3"/>
  <c r="M47" i="3"/>
  <c r="AC47" i="3" s="1"/>
  <c r="AB46" i="3"/>
  <c r="AA46" i="3"/>
  <c r="T46" i="3"/>
  <c r="S46" i="3"/>
  <c r="R46" i="3"/>
  <c r="Q46" i="3"/>
  <c r="M46" i="3"/>
  <c r="U46" i="3" s="1"/>
  <c r="AB45" i="3"/>
  <c r="AA45" i="3"/>
  <c r="T45" i="3"/>
  <c r="S45" i="3"/>
  <c r="R45" i="3"/>
  <c r="Q45" i="3"/>
  <c r="M45" i="3"/>
  <c r="AC45" i="3" s="1"/>
  <c r="AB44" i="3"/>
  <c r="AA44" i="3"/>
  <c r="T44" i="3"/>
  <c r="S44" i="3"/>
  <c r="R44" i="3"/>
  <c r="Q44" i="3"/>
  <c r="M44" i="3"/>
  <c r="Y44" i="3" s="1"/>
  <c r="AB43" i="3"/>
  <c r="AA43" i="3"/>
  <c r="T43" i="3"/>
  <c r="S43" i="3"/>
  <c r="R43" i="3"/>
  <c r="Q43" i="3"/>
  <c r="M43" i="3"/>
  <c r="AE43" i="3" s="1"/>
  <c r="AB42" i="3"/>
  <c r="AA42" i="3"/>
  <c r="T42" i="3"/>
  <c r="S42" i="3"/>
  <c r="R42" i="3"/>
  <c r="Q42" i="3"/>
  <c r="M42" i="3"/>
  <c r="AC42" i="3" s="1"/>
  <c r="AB41" i="3"/>
  <c r="AA41" i="3"/>
  <c r="T41" i="3"/>
  <c r="S41" i="3"/>
  <c r="R41" i="3"/>
  <c r="Q41" i="3"/>
  <c r="M41" i="3"/>
  <c r="Z41" i="3" s="1"/>
  <c r="AB40" i="3"/>
  <c r="AA40" i="3"/>
  <c r="T40" i="3"/>
  <c r="S40" i="3"/>
  <c r="R40" i="3"/>
  <c r="Q40" i="3"/>
  <c r="M40" i="3"/>
  <c r="U40" i="3" s="1"/>
  <c r="AB39" i="3"/>
  <c r="AA39" i="3"/>
  <c r="T39" i="3"/>
  <c r="S39" i="3"/>
  <c r="R39" i="3"/>
  <c r="Q39" i="3"/>
  <c r="M39" i="3"/>
  <c r="W39" i="3" s="1"/>
  <c r="AB38" i="3"/>
  <c r="AA38" i="3"/>
  <c r="T38" i="3"/>
  <c r="S38" i="3"/>
  <c r="R38" i="3"/>
  <c r="Q38" i="3"/>
  <c r="M38" i="3"/>
  <c r="U38" i="3" s="1"/>
  <c r="AB37" i="3"/>
  <c r="AA37" i="3"/>
  <c r="T37" i="3"/>
  <c r="S37" i="3"/>
  <c r="R37" i="3"/>
  <c r="Q37" i="3"/>
  <c r="M37" i="3"/>
  <c r="AC37" i="3" s="1"/>
  <c r="AB36" i="3"/>
  <c r="AA36" i="3"/>
  <c r="T36" i="3"/>
  <c r="S36" i="3"/>
  <c r="R36" i="3"/>
  <c r="Q36" i="3"/>
  <c r="M36" i="3"/>
  <c r="Y36" i="3" s="1"/>
  <c r="AB35" i="3"/>
  <c r="AA35" i="3"/>
  <c r="T35" i="3"/>
  <c r="S35" i="3"/>
  <c r="R35" i="3"/>
  <c r="Q35" i="3"/>
  <c r="M35" i="3"/>
  <c r="AE35" i="3" s="1"/>
  <c r="AB34" i="3"/>
  <c r="AA34" i="3"/>
  <c r="T34" i="3"/>
  <c r="S34" i="3"/>
  <c r="R34" i="3"/>
  <c r="Q34" i="3"/>
  <c r="M34" i="3"/>
  <c r="Y34" i="3" s="1"/>
  <c r="AB33" i="3"/>
  <c r="AA33" i="3"/>
  <c r="T33" i="3"/>
  <c r="S33" i="3"/>
  <c r="R33" i="3"/>
  <c r="Q33" i="3"/>
  <c r="M33" i="3"/>
  <c r="AB32" i="3"/>
  <c r="AA32" i="3"/>
  <c r="T32" i="3"/>
  <c r="S32" i="3"/>
  <c r="R32" i="3"/>
  <c r="Q32" i="3"/>
  <c r="M32" i="3"/>
  <c r="AF32" i="3" s="1"/>
  <c r="AB31" i="3"/>
  <c r="AA31" i="3"/>
  <c r="T31" i="3"/>
  <c r="S31" i="3"/>
  <c r="R31" i="3"/>
  <c r="Q31" i="3"/>
  <c r="M31" i="3"/>
  <c r="Y31" i="3" s="1"/>
  <c r="AB30" i="3"/>
  <c r="AA30" i="3"/>
  <c r="T30" i="3"/>
  <c r="S30" i="3"/>
  <c r="R30" i="3"/>
  <c r="Q30" i="3"/>
  <c r="M30" i="3"/>
  <c r="N30" i="3" s="1"/>
  <c r="AG30" i="3" s="1"/>
  <c r="AB29" i="3"/>
  <c r="AA29" i="3"/>
  <c r="T29" i="3"/>
  <c r="S29" i="3"/>
  <c r="R29" i="3"/>
  <c r="Q29" i="3"/>
  <c r="M29" i="3"/>
  <c r="X29" i="3" s="1"/>
  <c r="AB28" i="3"/>
  <c r="AA28" i="3"/>
  <c r="T28" i="3"/>
  <c r="S28" i="3"/>
  <c r="R28" i="3"/>
  <c r="Q28" i="3"/>
  <c r="M28" i="3"/>
  <c r="AE28" i="3" s="1"/>
  <c r="AB27" i="3"/>
  <c r="AA27" i="3"/>
  <c r="T27" i="3"/>
  <c r="S27" i="3"/>
  <c r="R27" i="3"/>
  <c r="Q27" i="3"/>
  <c r="M27" i="3"/>
  <c r="AE27" i="3" s="1"/>
  <c r="AB26" i="3"/>
  <c r="AA26" i="3"/>
  <c r="T26" i="3"/>
  <c r="S26" i="3"/>
  <c r="R26" i="3"/>
  <c r="Q26" i="3"/>
  <c r="M26" i="3"/>
  <c r="AB25" i="3"/>
  <c r="AA25" i="3"/>
  <c r="T25" i="3"/>
  <c r="S25" i="3"/>
  <c r="R25" i="3"/>
  <c r="Q25" i="3"/>
  <c r="M25" i="3"/>
  <c r="AB24" i="3"/>
  <c r="AA24" i="3"/>
  <c r="T24" i="3"/>
  <c r="S24" i="3"/>
  <c r="R24" i="3"/>
  <c r="Q24" i="3"/>
  <c r="M24" i="3"/>
  <c r="AE24" i="3" s="1"/>
  <c r="AB23" i="3"/>
  <c r="AA23" i="3"/>
  <c r="T23" i="3"/>
  <c r="S23" i="3"/>
  <c r="R23" i="3"/>
  <c r="Q23" i="3"/>
  <c r="M23" i="3"/>
  <c r="AE23" i="3" s="1"/>
  <c r="AB22" i="3"/>
  <c r="AA22" i="3"/>
  <c r="T22" i="3"/>
  <c r="S22" i="3"/>
  <c r="R22" i="3"/>
  <c r="Q22" i="3"/>
  <c r="M22" i="3"/>
  <c r="W22" i="3" s="1"/>
  <c r="AB21" i="3"/>
  <c r="AA21" i="3"/>
  <c r="T21" i="3"/>
  <c r="S21" i="3"/>
  <c r="R21" i="3"/>
  <c r="Q21" i="3"/>
  <c r="M21" i="3"/>
  <c r="X21" i="3" s="1"/>
  <c r="AB20" i="3"/>
  <c r="AA20" i="3"/>
  <c r="T20" i="3"/>
  <c r="S20" i="3"/>
  <c r="R20" i="3"/>
  <c r="Q20" i="3"/>
  <c r="M20" i="3"/>
  <c r="AF20" i="3" s="1"/>
  <c r="AB19" i="3"/>
  <c r="AA19" i="3"/>
  <c r="T19" i="3"/>
  <c r="S19" i="3"/>
  <c r="R19" i="3"/>
  <c r="Q19" i="3"/>
  <c r="M19" i="3"/>
  <c r="AE19" i="3" s="1"/>
  <c r="AB18" i="3"/>
  <c r="AA18" i="3"/>
  <c r="T18" i="3"/>
  <c r="S18" i="3"/>
  <c r="R18" i="3"/>
  <c r="Q18" i="3"/>
  <c r="M18" i="3"/>
  <c r="AB17" i="3"/>
  <c r="AA17" i="3"/>
  <c r="T17" i="3"/>
  <c r="S17" i="3"/>
  <c r="R17" i="3"/>
  <c r="Q17" i="3"/>
  <c r="M17" i="3"/>
  <c r="X17" i="3" s="1"/>
  <c r="AB16" i="3"/>
  <c r="AA16" i="3"/>
  <c r="T16" i="3"/>
  <c r="S16" i="3"/>
  <c r="R16" i="3"/>
  <c r="Q16" i="3"/>
  <c r="M16" i="3"/>
  <c r="V16" i="3" s="1"/>
  <c r="AB15" i="3"/>
  <c r="AA15" i="3"/>
  <c r="T15" i="3"/>
  <c r="S15" i="3"/>
  <c r="R15" i="3"/>
  <c r="Q15" i="3"/>
  <c r="M15" i="3"/>
  <c r="AE15" i="3" s="1"/>
  <c r="AB14" i="3"/>
  <c r="AA14" i="3"/>
  <c r="T14" i="3"/>
  <c r="S14" i="3"/>
  <c r="R14" i="3"/>
  <c r="Q14" i="3"/>
  <c r="M14" i="3"/>
  <c r="V14" i="3" s="1"/>
  <c r="AB13" i="3"/>
  <c r="AA13" i="3"/>
  <c r="T13" i="3"/>
  <c r="S13" i="3"/>
  <c r="R13" i="3"/>
  <c r="Q13" i="3"/>
  <c r="M13" i="3"/>
  <c r="AE13" i="3" s="1"/>
  <c r="AB12" i="3"/>
  <c r="AA12" i="3"/>
  <c r="T12" i="3"/>
  <c r="S12" i="3"/>
  <c r="R12" i="3"/>
  <c r="Q12" i="3"/>
  <c r="M12" i="3"/>
  <c r="AC12" i="3" s="1"/>
  <c r="AB11" i="3"/>
  <c r="AA11" i="3"/>
  <c r="T11" i="3"/>
  <c r="S11" i="3"/>
  <c r="R11" i="3"/>
  <c r="Q11" i="3"/>
  <c r="M11" i="3"/>
  <c r="AB10" i="3"/>
  <c r="AA10" i="3"/>
  <c r="T10" i="3"/>
  <c r="S10" i="3"/>
  <c r="R10" i="3"/>
  <c r="Q10" i="3"/>
  <c r="M10" i="3"/>
  <c r="V10" i="3" s="1"/>
  <c r="AB9" i="3"/>
  <c r="AA9" i="3"/>
  <c r="T9" i="3"/>
  <c r="S9" i="3"/>
  <c r="R9" i="3"/>
  <c r="Q9" i="3"/>
  <c r="M9" i="3"/>
  <c r="AE9" i="3" s="1"/>
  <c r="AB8" i="3"/>
  <c r="AA8" i="3"/>
  <c r="T8" i="3"/>
  <c r="S8" i="3"/>
  <c r="R8" i="3"/>
  <c r="Q8" i="3"/>
  <c r="M8" i="3"/>
  <c r="AC8" i="3" s="1"/>
  <c r="AB7" i="3"/>
  <c r="AA7" i="3"/>
  <c r="T7" i="3"/>
  <c r="S7" i="3"/>
  <c r="R7" i="3"/>
  <c r="Q7" i="3"/>
  <c r="M7" i="3"/>
  <c r="AB6" i="3"/>
  <c r="AA6" i="3"/>
  <c r="T6" i="3"/>
  <c r="S6" i="3"/>
  <c r="R6" i="3"/>
  <c r="Q6" i="3"/>
  <c r="M6" i="3"/>
  <c r="V6" i="3" s="1"/>
  <c r="AB5" i="3"/>
  <c r="AA5" i="3"/>
  <c r="T5" i="3"/>
  <c r="S5" i="3"/>
  <c r="R5" i="3"/>
  <c r="Q5" i="3"/>
  <c r="M5" i="3"/>
  <c r="AE5" i="3" s="1"/>
  <c r="AB4" i="3"/>
  <c r="AA4" i="3"/>
  <c r="T4" i="3"/>
  <c r="S4" i="3"/>
  <c r="R4" i="3"/>
  <c r="Q4" i="3"/>
  <c r="M4" i="3"/>
  <c r="AC4" i="3" s="1"/>
  <c r="AB3" i="3"/>
  <c r="AA3" i="3"/>
  <c r="T3" i="3"/>
  <c r="S3" i="3"/>
  <c r="R3" i="3"/>
  <c r="Q3" i="3"/>
  <c r="AB101" i="3" l="1"/>
  <c r="T101" i="3"/>
  <c r="Z66" i="3"/>
  <c r="AE47" i="5"/>
  <c r="AF89" i="5"/>
  <c r="N62" i="3"/>
  <c r="AG62" i="3" s="1"/>
  <c r="AE46" i="5"/>
  <c r="U54" i="3"/>
  <c r="AE16" i="5"/>
  <c r="AF17" i="5"/>
  <c r="AE20" i="5"/>
  <c r="AD60" i="5"/>
  <c r="AF19" i="3"/>
  <c r="N45" i="3"/>
  <c r="AG45" i="3" s="1"/>
  <c r="AF13" i="3"/>
  <c r="AF23" i="3"/>
  <c r="Z46" i="5"/>
  <c r="AE49" i="5"/>
  <c r="AF56" i="5"/>
  <c r="AF93" i="5"/>
  <c r="N94" i="3"/>
  <c r="AG94" i="3" s="1"/>
  <c r="N97" i="3"/>
  <c r="AH97" i="3" s="1"/>
  <c r="AF9" i="5"/>
  <c r="AF52" i="5"/>
  <c r="AE12" i="5"/>
  <c r="X39" i="5"/>
  <c r="AD39" i="5"/>
  <c r="Y55" i="5"/>
  <c r="AD68" i="5"/>
  <c r="Z9" i="5"/>
  <c r="AF13" i="5"/>
  <c r="Z39" i="5"/>
  <c r="AE39" i="5"/>
  <c r="AE43" i="5"/>
  <c r="N37" i="3"/>
  <c r="AG37" i="3" s="1"/>
  <c r="N88" i="3"/>
  <c r="AG88" i="3" s="1"/>
  <c r="Z13" i="5"/>
  <c r="X37" i="5"/>
  <c r="Z43" i="5"/>
  <c r="W58" i="5"/>
  <c r="AE63" i="5"/>
  <c r="W86" i="5"/>
  <c r="AF28" i="3"/>
  <c r="AC31" i="3"/>
  <c r="AE37" i="3"/>
  <c r="N47" i="3"/>
  <c r="AG47" i="3" s="1"/>
  <c r="U52" i="3"/>
  <c r="AD68" i="3"/>
  <c r="AE86" i="3"/>
  <c r="AE8" i="5"/>
  <c r="Z17" i="5"/>
  <c r="X46" i="5"/>
  <c r="AD46" i="5"/>
  <c r="Y72" i="5"/>
  <c r="W73" i="5"/>
  <c r="X85" i="5"/>
  <c r="Z87" i="5"/>
  <c r="Z91" i="5"/>
  <c r="N20" i="3"/>
  <c r="AG20" i="3" s="1"/>
  <c r="N43" i="3"/>
  <c r="AG43" i="3" s="1"/>
  <c r="AE45" i="3"/>
  <c r="AD47" i="3"/>
  <c r="AD98" i="3"/>
  <c r="N100" i="3"/>
  <c r="AG100" i="3" s="1"/>
  <c r="W7" i="5"/>
  <c r="AD7" i="5"/>
  <c r="X25" i="5"/>
  <c r="AD25" i="5"/>
  <c r="X29" i="5"/>
  <c r="AD29" i="5"/>
  <c r="X33" i="5"/>
  <c r="AD33" i="5"/>
  <c r="Y49" i="5"/>
  <c r="Z56" i="5"/>
  <c r="X62" i="5"/>
  <c r="AD62" i="5"/>
  <c r="X68" i="5"/>
  <c r="X73" i="5"/>
  <c r="AD73" i="5"/>
  <c r="W78" i="5"/>
  <c r="AD78" i="5"/>
  <c r="Z82" i="5"/>
  <c r="AE82" i="5"/>
  <c r="AD82" i="5"/>
  <c r="N22" i="3"/>
  <c r="AG22" i="3" s="1"/>
  <c r="N28" i="3"/>
  <c r="AG28" i="3" s="1"/>
  <c r="AE41" i="3"/>
  <c r="N68" i="3"/>
  <c r="AG68" i="3" s="1"/>
  <c r="N70" i="3"/>
  <c r="AG70" i="3" s="1"/>
  <c r="N83" i="3"/>
  <c r="AG83" i="3" s="1"/>
  <c r="N90" i="3"/>
  <c r="AG90" i="3" s="1"/>
  <c r="AE4" i="5"/>
  <c r="X7" i="5"/>
  <c r="Y8" i="5"/>
  <c r="X21" i="5"/>
  <c r="AD21" i="5"/>
  <c r="Z25" i="5"/>
  <c r="AF25" i="5"/>
  <c r="Z29" i="5"/>
  <c r="AF29" i="5"/>
  <c r="Z33" i="5"/>
  <c r="AF33" i="5"/>
  <c r="X35" i="5"/>
  <c r="AD35" i="5"/>
  <c r="AE36" i="5"/>
  <c r="W43" i="5"/>
  <c r="Y47" i="5"/>
  <c r="X50" i="5"/>
  <c r="AD50" i="5"/>
  <c r="X54" i="5"/>
  <c r="AD54" i="5"/>
  <c r="X60" i="5"/>
  <c r="Z62" i="5"/>
  <c r="AE62" i="5"/>
  <c r="Z73" i="5"/>
  <c r="AE73" i="5"/>
  <c r="Z78" i="5"/>
  <c r="AE78" i="5"/>
  <c r="Z83" i="5"/>
  <c r="X89" i="5"/>
  <c r="X93" i="5"/>
  <c r="Z64" i="5"/>
  <c r="W82" i="5"/>
  <c r="W8" i="3"/>
  <c r="U32" i="3"/>
  <c r="AD83" i="3"/>
  <c r="Y4" i="5"/>
  <c r="X9" i="5"/>
  <c r="AD9" i="5"/>
  <c r="X13" i="5"/>
  <c r="AD13" i="5"/>
  <c r="X17" i="5"/>
  <c r="AD17" i="5"/>
  <c r="Z21" i="5"/>
  <c r="AF21" i="5"/>
  <c r="AE24" i="5"/>
  <c r="AE28" i="5"/>
  <c r="AE32" i="5"/>
  <c r="Z35" i="5"/>
  <c r="AE35" i="5"/>
  <c r="AD37" i="5"/>
  <c r="W39" i="5"/>
  <c r="X43" i="5"/>
  <c r="AD43" i="5"/>
  <c r="W46" i="5"/>
  <c r="Z50" i="5"/>
  <c r="AE50" i="5"/>
  <c r="Y52" i="5"/>
  <c r="Z54" i="5"/>
  <c r="AE54" i="5"/>
  <c r="AE55" i="5"/>
  <c r="Y63" i="5"/>
  <c r="AF64" i="5"/>
  <c r="W66" i="5"/>
  <c r="AF85" i="5"/>
  <c r="AD86" i="5"/>
  <c r="AC5" i="5"/>
  <c r="AF5" i="5"/>
  <c r="Z5" i="5"/>
  <c r="AD5" i="5"/>
  <c r="X5" i="5"/>
  <c r="V5" i="5"/>
  <c r="AC23" i="5"/>
  <c r="AE23" i="5"/>
  <c r="Z23" i="5"/>
  <c r="AD23" i="5"/>
  <c r="X23" i="5"/>
  <c r="W23" i="5"/>
  <c r="V23" i="5"/>
  <c r="AE67" i="5"/>
  <c r="Y67" i="5"/>
  <c r="W67" i="5"/>
  <c r="AC77" i="5"/>
  <c r="AE77" i="5"/>
  <c r="Z77" i="5"/>
  <c r="AD77" i="5"/>
  <c r="X77" i="5"/>
  <c r="W77" i="5"/>
  <c r="V77" i="5"/>
  <c r="AF9" i="3"/>
  <c r="AE20" i="3"/>
  <c r="Z20" i="3"/>
  <c r="U58" i="3"/>
  <c r="AD58" i="3"/>
  <c r="AE60" i="3"/>
  <c r="AC66" i="3"/>
  <c r="N66" i="3"/>
  <c r="AG66" i="3" s="1"/>
  <c r="U77" i="3"/>
  <c r="AD77" i="3"/>
  <c r="AC11" i="5"/>
  <c r="AE11" i="5"/>
  <c r="Z11" i="5"/>
  <c r="AD11" i="5"/>
  <c r="X11" i="5"/>
  <c r="W11" i="5"/>
  <c r="V11" i="5"/>
  <c r="AC27" i="5"/>
  <c r="AE27" i="5"/>
  <c r="Z27" i="5"/>
  <c r="AD27" i="5"/>
  <c r="X27" i="5"/>
  <c r="W27" i="5"/>
  <c r="V27" i="5"/>
  <c r="AD81" i="5"/>
  <c r="AF81" i="5"/>
  <c r="X81" i="5"/>
  <c r="W81" i="5"/>
  <c r="AE97" i="5"/>
  <c r="AF97" i="5"/>
  <c r="X97" i="5"/>
  <c r="AF5" i="3"/>
  <c r="AE14" i="3"/>
  <c r="Z28" i="3"/>
  <c r="AC41" i="3"/>
  <c r="N41" i="3"/>
  <c r="AG41" i="3" s="1"/>
  <c r="U61" i="3"/>
  <c r="AF61" i="3"/>
  <c r="V75" i="3"/>
  <c r="AF75" i="3"/>
  <c r="X84" i="3"/>
  <c r="Z88" i="3"/>
  <c r="Z90" i="3"/>
  <c r="AC15" i="5"/>
  <c r="AE15" i="5"/>
  <c r="Z15" i="5"/>
  <c r="AD15" i="5"/>
  <c r="X15" i="5"/>
  <c r="W15" i="5"/>
  <c r="V15" i="5"/>
  <c r="AC31" i="5"/>
  <c r="AE31" i="5"/>
  <c r="Z31" i="5"/>
  <c r="AD31" i="5"/>
  <c r="X31" i="5"/>
  <c r="W31" i="5"/>
  <c r="V31" i="5"/>
  <c r="AC41" i="5"/>
  <c r="AF41" i="5"/>
  <c r="Z41" i="5"/>
  <c r="AD41" i="5"/>
  <c r="X41" i="5"/>
  <c r="V41" i="5"/>
  <c r="W45" i="5"/>
  <c r="AF45" i="5"/>
  <c r="X45" i="5"/>
  <c r="V45" i="5"/>
  <c r="AE53" i="5"/>
  <c r="AC53" i="5"/>
  <c r="X53" i="5"/>
  <c r="AC79" i="5"/>
  <c r="Z79" i="5"/>
  <c r="V79" i="5"/>
  <c r="AC95" i="5"/>
  <c r="Z95" i="5"/>
  <c r="V95" i="5"/>
  <c r="AC56" i="3"/>
  <c r="AE56" i="3"/>
  <c r="N56" i="3"/>
  <c r="AH56" i="3" s="1"/>
  <c r="AC60" i="3"/>
  <c r="N60" i="3"/>
  <c r="AG60" i="3" s="1"/>
  <c r="V80" i="3"/>
  <c r="AC3" i="5"/>
  <c r="AE3" i="5"/>
  <c r="Z3" i="5"/>
  <c r="AD3" i="5"/>
  <c r="X3" i="5"/>
  <c r="W3" i="5"/>
  <c r="V3" i="5"/>
  <c r="AC19" i="5"/>
  <c r="AE19" i="5"/>
  <c r="Z19" i="5"/>
  <c r="AD19" i="5"/>
  <c r="X19" i="5"/>
  <c r="W19" i="5"/>
  <c r="V19" i="5"/>
  <c r="AF23" i="5"/>
  <c r="AE59" i="5"/>
  <c r="Y59" i="5"/>
  <c r="W59" i="5"/>
  <c r="AC67" i="5"/>
  <c r="AE70" i="5"/>
  <c r="Y70" i="5"/>
  <c r="AC70" i="5"/>
  <c r="W70" i="5"/>
  <c r="V70" i="5"/>
  <c r="AF77" i="5"/>
  <c r="AC90" i="5"/>
  <c r="AE90" i="5"/>
  <c r="Z90" i="5"/>
  <c r="AD90" i="5"/>
  <c r="W90" i="5"/>
  <c r="V90" i="5"/>
  <c r="Z37" i="3"/>
  <c r="Z43" i="3"/>
  <c r="Z45" i="3"/>
  <c r="AE70" i="3"/>
  <c r="AD97" i="3"/>
  <c r="X98" i="3"/>
  <c r="W4" i="5"/>
  <c r="Z7" i="5"/>
  <c r="AE7" i="5"/>
  <c r="W24" i="5"/>
  <c r="W28" i="5"/>
  <c r="W32" i="5"/>
  <c r="V35" i="5"/>
  <c r="AF35" i="5"/>
  <c r="Z37" i="5"/>
  <c r="AF37" i="5"/>
  <c r="X48" i="5"/>
  <c r="W49" i="5"/>
  <c r="V50" i="5"/>
  <c r="AF50" i="5"/>
  <c r="V54" i="5"/>
  <c r="AF54" i="5"/>
  <c r="V56" i="5"/>
  <c r="X58" i="5"/>
  <c r="AD58" i="5"/>
  <c r="Z60" i="5"/>
  <c r="AF60" i="5"/>
  <c r="V62" i="5"/>
  <c r="AF62" i="5"/>
  <c r="V64" i="5"/>
  <c r="X66" i="5"/>
  <c r="AD66" i="5"/>
  <c r="Z68" i="5"/>
  <c r="AF68" i="5"/>
  <c r="V73" i="5"/>
  <c r="AF73" i="5"/>
  <c r="V78" i="5"/>
  <c r="V83" i="5"/>
  <c r="AD83" i="5"/>
  <c r="W85" i="5"/>
  <c r="AE85" i="5"/>
  <c r="Z86" i="5"/>
  <c r="AE86" i="5"/>
  <c r="V94" i="5"/>
  <c r="Z70" i="3"/>
  <c r="Z94" i="3"/>
  <c r="V7" i="5"/>
  <c r="AF7" i="5"/>
  <c r="V9" i="5"/>
  <c r="V13" i="5"/>
  <c r="V17" i="5"/>
  <c r="V21" i="5"/>
  <c r="V25" i="5"/>
  <c r="V29" i="5"/>
  <c r="V33" i="5"/>
  <c r="W35" i="5"/>
  <c r="W36" i="5"/>
  <c r="V39" i="5"/>
  <c r="AF39" i="5"/>
  <c r="AE40" i="5"/>
  <c r="V43" i="5"/>
  <c r="AF43" i="5"/>
  <c r="AE44" i="5"/>
  <c r="V46" i="5"/>
  <c r="AF46" i="5"/>
  <c r="X49" i="5"/>
  <c r="W50" i="5"/>
  <c r="V52" i="5"/>
  <c r="AC52" i="5"/>
  <c r="W54" i="5"/>
  <c r="W55" i="5"/>
  <c r="X56" i="5"/>
  <c r="AD56" i="5"/>
  <c r="Z58" i="5"/>
  <c r="AE58" i="5"/>
  <c r="W62" i="5"/>
  <c r="W63" i="5"/>
  <c r="X64" i="5"/>
  <c r="AD64" i="5"/>
  <c r="Z66" i="5"/>
  <c r="AE66" i="5"/>
  <c r="AC76" i="5"/>
  <c r="V82" i="5"/>
  <c r="V87" i="5"/>
  <c r="AD87" i="5"/>
  <c r="W89" i="5"/>
  <c r="AE89" i="5"/>
  <c r="W94" i="5"/>
  <c r="AD94" i="5"/>
  <c r="W8" i="5"/>
  <c r="V37" i="5"/>
  <c r="W40" i="5"/>
  <c r="W44" i="5"/>
  <c r="V47" i="5"/>
  <c r="AC47" i="5"/>
  <c r="V58" i="5"/>
  <c r="AF58" i="5"/>
  <c r="V60" i="5"/>
  <c r="V66" i="5"/>
  <c r="AF66" i="5"/>
  <c r="V68" i="5"/>
  <c r="X71" i="5"/>
  <c r="W72" i="5"/>
  <c r="V86" i="5"/>
  <c r="V91" i="5"/>
  <c r="AD91" i="5"/>
  <c r="W93" i="5"/>
  <c r="AE93" i="5"/>
  <c r="Z94" i="5"/>
  <c r="AE94" i="5"/>
  <c r="AD8" i="3"/>
  <c r="AD12" i="3"/>
  <c r="W74" i="3"/>
  <c r="AE74" i="3"/>
  <c r="AE85" i="3"/>
  <c r="N85" i="3"/>
  <c r="AG85" i="3" s="1"/>
  <c r="AD85" i="3"/>
  <c r="AF6" i="5"/>
  <c r="X6" i="5"/>
  <c r="AD6" i="5"/>
  <c r="Z6" i="5"/>
  <c r="V6" i="5"/>
  <c r="U6" i="5"/>
  <c r="AF10" i="5"/>
  <c r="X10" i="5"/>
  <c r="AD10" i="5"/>
  <c r="Z10" i="5"/>
  <c r="V10" i="5"/>
  <c r="U10" i="5"/>
  <c r="AF14" i="5"/>
  <c r="X14" i="5"/>
  <c r="AD14" i="5"/>
  <c r="Z14" i="5"/>
  <c r="V14" i="5"/>
  <c r="U14" i="5"/>
  <c r="AF18" i="5"/>
  <c r="X18" i="5"/>
  <c r="AD18" i="5"/>
  <c r="Z18" i="5"/>
  <c r="V18" i="5"/>
  <c r="U18" i="5"/>
  <c r="AF22" i="5"/>
  <c r="X22" i="5"/>
  <c r="AD22" i="5"/>
  <c r="Z22" i="5"/>
  <c r="V22" i="5"/>
  <c r="U22" i="5"/>
  <c r="U30" i="5"/>
  <c r="AC30" i="5"/>
  <c r="AC69" i="5"/>
  <c r="Y69" i="5"/>
  <c r="U69" i="5"/>
  <c r="W69" i="5"/>
  <c r="AF69" i="5"/>
  <c r="AE69" i="5"/>
  <c r="Z69" i="5"/>
  <c r="X69" i="5"/>
  <c r="V69" i="5"/>
  <c r="N4" i="3"/>
  <c r="AG4" i="3" s="1"/>
  <c r="Z4" i="3"/>
  <c r="AE4" i="3"/>
  <c r="X5" i="3"/>
  <c r="N8" i="3"/>
  <c r="AG8" i="3" s="1"/>
  <c r="Z8" i="3"/>
  <c r="AE8" i="3"/>
  <c r="X9" i="3"/>
  <c r="N12" i="3"/>
  <c r="AG12" i="3" s="1"/>
  <c r="Z12" i="3"/>
  <c r="AE12" i="3"/>
  <c r="X13" i="3"/>
  <c r="AF16" i="3"/>
  <c r="N24" i="3"/>
  <c r="AG24" i="3" s="1"/>
  <c r="Z24" i="3"/>
  <c r="AF24" i="3"/>
  <c r="AF27" i="3"/>
  <c r="N39" i="3"/>
  <c r="AF44" i="3"/>
  <c r="W49" i="3"/>
  <c r="AD49" i="3"/>
  <c r="U71" i="3"/>
  <c r="AF71" i="3"/>
  <c r="AH72" i="3"/>
  <c r="N74" i="3"/>
  <c r="AG74" i="3" s="1"/>
  <c r="Z74" i="3"/>
  <c r="AF74" i="3"/>
  <c r="AC76" i="3"/>
  <c r="AE76" i="3"/>
  <c r="Z76" i="3"/>
  <c r="W76" i="3"/>
  <c r="AD76" i="3"/>
  <c r="AC82" i="3"/>
  <c r="X82" i="3"/>
  <c r="AE92" i="3"/>
  <c r="AE99" i="3"/>
  <c r="Z99" i="3"/>
  <c r="N98" i="5"/>
  <c r="AG3" i="5"/>
  <c r="AG98" i="5" s="1"/>
  <c r="R98" i="5"/>
  <c r="AB98" i="5"/>
  <c r="AD4" i="5"/>
  <c r="Z4" i="5"/>
  <c r="V4" i="5"/>
  <c r="AF4" i="5"/>
  <c r="X4" i="5"/>
  <c r="U4" i="5"/>
  <c r="W6" i="5"/>
  <c r="AC6" i="5"/>
  <c r="AD8" i="5"/>
  <c r="Z8" i="5"/>
  <c r="V8" i="5"/>
  <c r="AF8" i="5"/>
  <c r="X8" i="5"/>
  <c r="U8" i="5"/>
  <c r="W10" i="5"/>
  <c r="AC10" i="5"/>
  <c r="AD12" i="5"/>
  <c r="Z12" i="5"/>
  <c r="V12" i="5"/>
  <c r="AF12" i="5"/>
  <c r="X12" i="5"/>
  <c r="U12" i="5"/>
  <c r="W14" i="5"/>
  <c r="AC14" i="5"/>
  <c r="AD16" i="5"/>
  <c r="Z16" i="5"/>
  <c r="V16" i="5"/>
  <c r="AF16" i="5"/>
  <c r="X16" i="5"/>
  <c r="U16" i="5"/>
  <c r="W18" i="5"/>
  <c r="AC18" i="5"/>
  <c r="AD20" i="5"/>
  <c r="Z20" i="5"/>
  <c r="V20" i="5"/>
  <c r="AF20" i="5"/>
  <c r="X20" i="5"/>
  <c r="U20" i="5"/>
  <c r="W22" i="5"/>
  <c r="AC22" i="5"/>
  <c r="AF26" i="5"/>
  <c r="X26" i="5"/>
  <c r="AE26" i="5"/>
  <c r="W26" i="5"/>
  <c r="AD26" i="5"/>
  <c r="Z26" i="5"/>
  <c r="V26" i="5"/>
  <c r="U26" i="5"/>
  <c r="AC26" i="5"/>
  <c r="AF42" i="5"/>
  <c r="X42" i="5"/>
  <c r="AE42" i="5"/>
  <c r="W42" i="5"/>
  <c r="AD42" i="5"/>
  <c r="Z42" i="5"/>
  <c r="V42" i="5"/>
  <c r="U42" i="5"/>
  <c r="AC42" i="5"/>
  <c r="AD65" i="5"/>
  <c r="Z65" i="5"/>
  <c r="V65" i="5"/>
  <c r="AF65" i="5"/>
  <c r="X65" i="5"/>
  <c r="AE65" i="5"/>
  <c r="Y65" i="5"/>
  <c r="AC65" i="5"/>
  <c r="W65" i="5"/>
  <c r="U65" i="5"/>
  <c r="W4" i="3"/>
  <c r="AD4" i="3"/>
  <c r="W12" i="3"/>
  <c r="W24" i="3"/>
  <c r="AC64" i="3"/>
  <c r="AE64" i="3"/>
  <c r="Z64" i="3"/>
  <c r="N64" i="3"/>
  <c r="AG64" i="3" s="1"/>
  <c r="AC78" i="3"/>
  <c r="AD78" i="3"/>
  <c r="X78" i="3"/>
  <c r="N78" i="3"/>
  <c r="AG78" i="3" s="1"/>
  <c r="Z78" i="3"/>
  <c r="AC96" i="3"/>
  <c r="Z96" i="3"/>
  <c r="N96" i="3"/>
  <c r="AG96" i="3" s="1"/>
  <c r="AF30" i="5"/>
  <c r="X30" i="5"/>
  <c r="AE30" i="5"/>
  <c r="W30" i="5"/>
  <c r="AD30" i="5"/>
  <c r="Z30" i="5"/>
  <c r="V30" i="5"/>
  <c r="AF15" i="3"/>
  <c r="W28" i="3"/>
  <c r="AF34" i="3"/>
  <c r="AF36" i="3"/>
  <c r="W41" i="3"/>
  <c r="AD41" i="3"/>
  <c r="W43" i="3"/>
  <c r="U44" i="3"/>
  <c r="W45" i="3"/>
  <c r="AD45" i="3"/>
  <c r="W47" i="3"/>
  <c r="N49" i="3"/>
  <c r="AG49" i="3" s="1"/>
  <c r="Z49" i="3"/>
  <c r="AE49" i="3"/>
  <c r="AC57" i="3"/>
  <c r="AD62" i="3"/>
  <c r="AD64" i="3"/>
  <c r="AC72" i="3"/>
  <c r="AD72" i="3"/>
  <c r="W72" i="3"/>
  <c r="Y73" i="3"/>
  <c r="AF73" i="3"/>
  <c r="X76" i="3"/>
  <c r="AD82" i="3"/>
  <c r="AC86" i="3"/>
  <c r="Z86" i="3"/>
  <c r="N86" i="3"/>
  <c r="AG86" i="3" s="1"/>
  <c r="AF96" i="3"/>
  <c r="Y6" i="5"/>
  <c r="AE6" i="5"/>
  <c r="Y10" i="5"/>
  <c r="AE10" i="5"/>
  <c r="W12" i="5"/>
  <c r="AC12" i="5"/>
  <c r="Y14" i="5"/>
  <c r="AE14" i="5"/>
  <c r="W16" i="5"/>
  <c r="AC16" i="5"/>
  <c r="Y18" i="5"/>
  <c r="AE18" i="5"/>
  <c r="W20" i="5"/>
  <c r="AC20" i="5"/>
  <c r="Y22" i="5"/>
  <c r="AE22" i="5"/>
  <c r="Y26" i="5"/>
  <c r="AF38" i="5"/>
  <c r="X38" i="5"/>
  <c r="AE38" i="5"/>
  <c r="W38" i="5"/>
  <c r="AD38" i="5"/>
  <c r="Z38" i="5"/>
  <c r="V38" i="5"/>
  <c r="U38" i="5"/>
  <c r="AC38" i="5"/>
  <c r="Y42" i="5"/>
  <c r="AD61" i="5"/>
  <c r="Z61" i="5"/>
  <c r="V61" i="5"/>
  <c r="AF61" i="5"/>
  <c r="X61" i="5"/>
  <c r="AE61" i="5"/>
  <c r="Y61" i="5"/>
  <c r="AC61" i="5"/>
  <c r="W61" i="5"/>
  <c r="U61" i="5"/>
  <c r="X15" i="3"/>
  <c r="W20" i="3"/>
  <c r="U36" i="3"/>
  <c r="W37" i="3"/>
  <c r="AD37" i="3"/>
  <c r="X42" i="3"/>
  <c r="AC53" i="3"/>
  <c r="Z53" i="3"/>
  <c r="X57" i="3"/>
  <c r="W60" i="3"/>
  <c r="AD60" i="3"/>
  <c r="W62" i="3"/>
  <c r="W64" i="3"/>
  <c r="Y65" i="3"/>
  <c r="U65" i="3"/>
  <c r="W70" i="3"/>
  <c r="AD70" i="3"/>
  <c r="W78" i="3"/>
  <c r="AE78" i="3"/>
  <c r="X85" i="3"/>
  <c r="AC92" i="3"/>
  <c r="Z92" i="3"/>
  <c r="N92" i="3"/>
  <c r="AG92" i="3" s="1"/>
  <c r="W96" i="3"/>
  <c r="T98" i="5"/>
  <c r="AF34" i="5"/>
  <c r="X34" i="5"/>
  <c r="AE34" i="5"/>
  <c r="W34" i="5"/>
  <c r="AD34" i="5"/>
  <c r="Z34" i="5"/>
  <c r="V34" i="5"/>
  <c r="U34" i="5"/>
  <c r="AC34" i="5"/>
  <c r="AF51" i="5"/>
  <c r="X51" i="5"/>
  <c r="AC51" i="5"/>
  <c r="Y51" i="5"/>
  <c r="W51" i="5"/>
  <c r="AE51" i="5"/>
  <c r="V51" i="5"/>
  <c r="U51" i="5"/>
  <c r="AD51" i="5"/>
  <c r="AD57" i="5"/>
  <c r="Z57" i="5"/>
  <c r="V57" i="5"/>
  <c r="AF57" i="5"/>
  <c r="X57" i="5"/>
  <c r="AE57" i="5"/>
  <c r="Y57" i="5"/>
  <c r="AC57" i="5"/>
  <c r="W57" i="5"/>
  <c r="U57" i="5"/>
  <c r="AD69" i="5"/>
  <c r="W66" i="3"/>
  <c r="AD66" i="3"/>
  <c r="W68" i="3"/>
  <c r="AD84" i="3"/>
  <c r="W88" i="3"/>
  <c r="AE88" i="3"/>
  <c r="W94" i="3"/>
  <c r="AE94" i="3"/>
  <c r="X97" i="3"/>
  <c r="Q98" i="5"/>
  <c r="E15" i="2" s="1"/>
  <c r="E16" i="2" s="1"/>
  <c r="U3" i="5"/>
  <c r="Y3" i="5"/>
  <c r="W5" i="5"/>
  <c r="AE5" i="5"/>
  <c r="U7" i="5"/>
  <c r="Y7" i="5"/>
  <c r="W9" i="5"/>
  <c r="AE9" i="5"/>
  <c r="U11" i="5"/>
  <c r="Y11" i="5"/>
  <c r="W13" i="5"/>
  <c r="AE13" i="5"/>
  <c r="U15" i="5"/>
  <c r="Y15" i="5"/>
  <c r="W17" i="5"/>
  <c r="AE17" i="5"/>
  <c r="U19" i="5"/>
  <c r="Y19" i="5"/>
  <c r="W21" i="5"/>
  <c r="AE21" i="5"/>
  <c r="U23" i="5"/>
  <c r="Y23" i="5"/>
  <c r="X24" i="5"/>
  <c r="AF24" i="5"/>
  <c r="W25" i="5"/>
  <c r="AE25" i="5"/>
  <c r="U27" i="5"/>
  <c r="Y27" i="5"/>
  <c r="X28" i="5"/>
  <c r="AF28" i="5"/>
  <c r="W29" i="5"/>
  <c r="AE29" i="5"/>
  <c r="U31" i="5"/>
  <c r="Y31" i="5"/>
  <c r="X32" i="5"/>
  <c r="AF32" i="5"/>
  <c r="W33" i="5"/>
  <c r="AE33" i="5"/>
  <c r="U35" i="5"/>
  <c r="Y35" i="5"/>
  <c r="X36" i="5"/>
  <c r="AF36" i="5"/>
  <c r="W37" i="5"/>
  <c r="AE37" i="5"/>
  <c r="U39" i="5"/>
  <c r="Y39" i="5"/>
  <c r="X40" i="5"/>
  <c r="AF40" i="5"/>
  <c r="W41" i="5"/>
  <c r="AE41" i="5"/>
  <c r="U43" i="5"/>
  <c r="Y43" i="5"/>
  <c r="X44" i="5"/>
  <c r="AF44" i="5"/>
  <c r="Y48" i="5"/>
  <c r="AD49" i="5"/>
  <c r="Z49" i="5"/>
  <c r="V49" i="5"/>
  <c r="U49" i="5"/>
  <c r="AF49" i="5"/>
  <c r="Y53" i="5"/>
  <c r="AF55" i="5"/>
  <c r="X55" i="5"/>
  <c r="AD55" i="5"/>
  <c r="Z55" i="5"/>
  <c r="V55" i="5"/>
  <c r="U55" i="5"/>
  <c r="AF59" i="5"/>
  <c r="X59" i="5"/>
  <c r="AD59" i="5"/>
  <c r="Z59" i="5"/>
  <c r="V59" i="5"/>
  <c r="U59" i="5"/>
  <c r="AF63" i="5"/>
  <c r="X63" i="5"/>
  <c r="AD63" i="5"/>
  <c r="Z63" i="5"/>
  <c r="V63" i="5"/>
  <c r="U63" i="5"/>
  <c r="AF67" i="5"/>
  <c r="X67" i="5"/>
  <c r="AD67" i="5"/>
  <c r="Z67" i="5"/>
  <c r="V67" i="5"/>
  <c r="U67" i="5"/>
  <c r="U24" i="5"/>
  <c r="Y24" i="5"/>
  <c r="AC24" i="5"/>
  <c r="U28" i="5"/>
  <c r="Y28" i="5"/>
  <c r="AC28" i="5"/>
  <c r="U32" i="5"/>
  <c r="Y32" i="5"/>
  <c r="AC32" i="5"/>
  <c r="U36" i="5"/>
  <c r="Y36" i="5"/>
  <c r="AC36" i="5"/>
  <c r="U40" i="5"/>
  <c r="Y40" i="5"/>
  <c r="AC40" i="5"/>
  <c r="U44" i="5"/>
  <c r="Y44" i="5"/>
  <c r="AC44" i="5"/>
  <c r="AE48" i="5"/>
  <c r="W48" i="5"/>
  <c r="U48" i="5"/>
  <c r="Z48" i="5"/>
  <c r="AD48" i="5"/>
  <c r="AD53" i="5"/>
  <c r="Z53" i="5"/>
  <c r="V53" i="5"/>
  <c r="U53" i="5"/>
  <c r="AF53" i="5"/>
  <c r="AF75" i="5"/>
  <c r="X75" i="5"/>
  <c r="AE75" i="5"/>
  <c r="W75" i="5"/>
  <c r="AD75" i="5"/>
  <c r="Z75" i="5"/>
  <c r="AC75" i="5"/>
  <c r="Y75" i="5"/>
  <c r="V75" i="5"/>
  <c r="U75" i="5"/>
  <c r="X83" i="3"/>
  <c r="W90" i="3"/>
  <c r="AE90" i="3"/>
  <c r="Z100" i="3"/>
  <c r="S98" i="5"/>
  <c r="AA98" i="5"/>
  <c r="U5" i="5"/>
  <c r="Y5" i="5"/>
  <c r="U9" i="5"/>
  <c r="Y9" i="5"/>
  <c r="U13" i="5"/>
  <c r="Y13" i="5"/>
  <c r="U17" i="5"/>
  <c r="Y17" i="5"/>
  <c r="U21" i="5"/>
  <c r="Y21" i="5"/>
  <c r="V24" i="5"/>
  <c r="Z24" i="5"/>
  <c r="U25" i="5"/>
  <c r="Y25" i="5"/>
  <c r="V28" i="5"/>
  <c r="Z28" i="5"/>
  <c r="U29" i="5"/>
  <c r="Y29" i="5"/>
  <c r="V32" i="5"/>
  <c r="Z32" i="5"/>
  <c r="U33" i="5"/>
  <c r="Y33" i="5"/>
  <c r="V36" i="5"/>
  <c r="Z36" i="5"/>
  <c r="U37" i="5"/>
  <c r="Y37" i="5"/>
  <c r="V40" i="5"/>
  <c r="Z40" i="5"/>
  <c r="U41" i="5"/>
  <c r="Y41" i="5"/>
  <c r="V44" i="5"/>
  <c r="Z44" i="5"/>
  <c r="AD45" i="5"/>
  <c r="Z45" i="5"/>
  <c r="U45" i="5"/>
  <c r="Y45" i="5"/>
  <c r="AE45" i="5"/>
  <c r="AF47" i="5"/>
  <c r="X47" i="5"/>
  <c r="U47" i="5"/>
  <c r="Z47" i="5"/>
  <c r="AD47" i="5"/>
  <c r="V48" i="5"/>
  <c r="AF48" i="5"/>
  <c r="AE52" i="5"/>
  <c r="W52" i="5"/>
  <c r="U52" i="5"/>
  <c r="Z52" i="5"/>
  <c r="AD52" i="5"/>
  <c r="W53" i="5"/>
  <c r="AC74" i="5"/>
  <c r="Y74" i="5"/>
  <c r="AF74" i="5"/>
  <c r="X74" i="5"/>
  <c r="AE74" i="5"/>
  <c r="Z74" i="5"/>
  <c r="AD74" i="5"/>
  <c r="W74" i="5"/>
  <c r="V74" i="5"/>
  <c r="U74" i="5"/>
  <c r="U56" i="5"/>
  <c r="Y56" i="5"/>
  <c r="AC56" i="5"/>
  <c r="U60" i="5"/>
  <c r="Y60" i="5"/>
  <c r="AC60" i="5"/>
  <c r="U64" i="5"/>
  <c r="Y64" i="5"/>
  <c r="AC64" i="5"/>
  <c r="U68" i="5"/>
  <c r="Y68" i="5"/>
  <c r="AC68" i="5"/>
  <c r="Y71" i="5"/>
  <c r="AD72" i="5"/>
  <c r="Z72" i="5"/>
  <c r="V72" i="5"/>
  <c r="U72" i="5"/>
  <c r="AF72" i="5"/>
  <c r="AE76" i="5"/>
  <c r="W76" i="5"/>
  <c r="AD76" i="5"/>
  <c r="Z76" i="5"/>
  <c r="V76" i="5"/>
  <c r="U76" i="5"/>
  <c r="AE71" i="5"/>
  <c r="W71" i="5"/>
  <c r="U71" i="5"/>
  <c r="Z71" i="5"/>
  <c r="AD71" i="5"/>
  <c r="AF80" i="5"/>
  <c r="X80" i="5"/>
  <c r="AE80" i="5"/>
  <c r="W80" i="5"/>
  <c r="AD80" i="5"/>
  <c r="Z80" i="5"/>
  <c r="V80" i="5"/>
  <c r="U80" i="5"/>
  <c r="AC80" i="5"/>
  <c r="AF84" i="5"/>
  <c r="X84" i="5"/>
  <c r="AE84" i="5"/>
  <c r="W84" i="5"/>
  <c r="AD84" i="5"/>
  <c r="Z84" i="5"/>
  <c r="V84" i="5"/>
  <c r="U84" i="5"/>
  <c r="AC84" i="5"/>
  <c r="AF88" i="5"/>
  <c r="X88" i="5"/>
  <c r="AE88" i="5"/>
  <c r="W88" i="5"/>
  <c r="AD88" i="5"/>
  <c r="Z88" i="5"/>
  <c r="V88" i="5"/>
  <c r="U88" i="5"/>
  <c r="AC88" i="5"/>
  <c r="AF92" i="5"/>
  <c r="X92" i="5"/>
  <c r="AE92" i="5"/>
  <c r="W92" i="5"/>
  <c r="AD92" i="5"/>
  <c r="Z92" i="5"/>
  <c r="V92" i="5"/>
  <c r="U92" i="5"/>
  <c r="AC92" i="5"/>
  <c r="AF96" i="5"/>
  <c r="X96" i="5"/>
  <c r="AE96" i="5"/>
  <c r="W96" i="5"/>
  <c r="AD96" i="5"/>
  <c r="Z96" i="5"/>
  <c r="V96" i="5"/>
  <c r="U96" i="5"/>
  <c r="AC96" i="5"/>
  <c r="U46" i="5"/>
  <c r="Y46" i="5"/>
  <c r="U50" i="5"/>
  <c r="Y50" i="5"/>
  <c r="U54" i="5"/>
  <c r="Y54" i="5"/>
  <c r="W56" i="5"/>
  <c r="U58" i="5"/>
  <c r="Y58" i="5"/>
  <c r="W60" i="5"/>
  <c r="U62" i="5"/>
  <c r="Y62" i="5"/>
  <c r="W64" i="5"/>
  <c r="U66" i="5"/>
  <c r="Y66" i="5"/>
  <c r="W68" i="5"/>
  <c r="AF70" i="5"/>
  <c r="X70" i="5"/>
  <c r="U70" i="5"/>
  <c r="Z70" i="5"/>
  <c r="AD70" i="5"/>
  <c r="V71" i="5"/>
  <c r="AF71" i="5"/>
  <c r="X72" i="5"/>
  <c r="AC72" i="5"/>
  <c r="Y76" i="5"/>
  <c r="AF76" i="5"/>
  <c r="Y80" i="5"/>
  <c r="Y84" i="5"/>
  <c r="Y88" i="5"/>
  <c r="Y92" i="5"/>
  <c r="Y96" i="5"/>
  <c r="U73" i="5"/>
  <c r="Y73" i="5"/>
  <c r="U77" i="5"/>
  <c r="Y77" i="5"/>
  <c r="X78" i="5"/>
  <c r="AF78" i="5"/>
  <c r="W79" i="5"/>
  <c r="AE79" i="5"/>
  <c r="U81" i="5"/>
  <c r="Y81" i="5"/>
  <c r="AC81" i="5"/>
  <c r="X82" i="5"/>
  <c r="AF82" i="5"/>
  <c r="W83" i="5"/>
  <c r="AE83" i="5"/>
  <c r="U85" i="5"/>
  <c r="Y85" i="5"/>
  <c r="AC85" i="5"/>
  <c r="X86" i="5"/>
  <c r="AF86" i="5"/>
  <c r="W87" i="5"/>
  <c r="AE87" i="5"/>
  <c r="U89" i="5"/>
  <c r="Y89" i="5"/>
  <c r="AC89" i="5"/>
  <c r="X90" i="5"/>
  <c r="AF90" i="5"/>
  <c r="W91" i="5"/>
  <c r="AE91" i="5"/>
  <c r="U93" i="5"/>
  <c r="Y93" i="5"/>
  <c r="AC93" i="5"/>
  <c r="X94" i="5"/>
  <c r="AF94" i="5"/>
  <c r="W95" i="5"/>
  <c r="AE95" i="5"/>
  <c r="U97" i="5"/>
  <c r="Y97" i="5"/>
  <c r="AC97" i="5"/>
  <c r="U78" i="5"/>
  <c r="Y78" i="5"/>
  <c r="X79" i="5"/>
  <c r="AF79" i="5"/>
  <c r="V81" i="5"/>
  <c r="Z81" i="5"/>
  <c r="U82" i="5"/>
  <c r="Y82" i="5"/>
  <c r="X83" i="5"/>
  <c r="AF83" i="5"/>
  <c r="V85" i="5"/>
  <c r="Z85" i="5"/>
  <c r="U86" i="5"/>
  <c r="Y86" i="5"/>
  <c r="X87" i="5"/>
  <c r="AF87" i="5"/>
  <c r="V89" i="5"/>
  <c r="Z89" i="5"/>
  <c r="U90" i="5"/>
  <c r="Y90" i="5"/>
  <c r="X91" i="5"/>
  <c r="AF91" i="5"/>
  <c r="V93" i="5"/>
  <c r="Z93" i="5"/>
  <c r="U94" i="5"/>
  <c r="Y94" i="5"/>
  <c r="X95" i="5"/>
  <c r="AF95" i="5"/>
  <c r="V97" i="5"/>
  <c r="Z97" i="5"/>
  <c r="AD97" i="5"/>
  <c r="U79" i="5"/>
  <c r="Y79" i="5"/>
  <c r="U83" i="5"/>
  <c r="Y83" i="5"/>
  <c r="U87" i="5"/>
  <c r="Y87" i="5"/>
  <c r="U91" i="5"/>
  <c r="Y91" i="5"/>
  <c r="U95" i="5"/>
  <c r="Y95" i="5"/>
  <c r="W97" i="5"/>
  <c r="AE11" i="3"/>
  <c r="X11" i="3"/>
  <c r="AF11" i="3"/>
  <c r="AC18" i="3"/>
  <c r="AD18" i="3"/>
  <c r="X18" i="3"/>
  <c r="AF18" i="3"/>
  <c r="Z18" i="3"/>
  <c r="AE18" i="3"/>
  <c r="AE25" i="3"/>
  <c r="AF25" i="3"/>
  <c r="AC33" i="3"/>
  <c r="W33" i="3"/>
  <c r="Y33" i="3"/>
  <c r="N18" i="3"/>
  <c r="AG18" i="3" s="1"/>
  <c r="AE21" i="3"/>
  <c r="AF21" i="3"/>
  <c r="AC6" i="3"/>
  <c r="AE6" i="3"/>
  <c r="Z6" i="3"/>
  <c r="AD6" i="3"/>
  <c r="W6" i="3"/>
  <c r="N6" i="3"/>
  <c r="AG6" i="3" s="1"/>
  <c r="AC10" i="3"/>
  <c r="AE10" i="3"/>
  <c r="Z10" i="3"/>
  <c r="AD10" i="3"/>
  <c r="W10" i="3"/>
  <c r="N10" i="3"/>
  <c r="AG10" i="3" s="1"/>
  <c r="AC14" i="3"/>
  <c r="AD14" i="3"/>
  <c r="X14" i="3"/>
  <c r="W14" i="3"/>
  <c r="N14" i="3"/>
  <c r="AG14" i="3" s="1"/>
  <c r="Z14" i="3"/>
  <c r="AF14" i="3"/>
  <c r="AC16" i="3"/>
  <c r="AD16" i="3"/>
  <c r="AE16" i="3"/>
  <c r="X16" i="3"/>
  <c r="W16" i="3"/>
  <c r="N16" i="3"/>
  <c r="AG16" i="3" s="1"/>
  <c r="Z16" i="3"/>
  <c r="AE17" i="3"/>
  <c r="AF17" i="3"/>
  <c r="AC26" i="3"/>
  <c r="AD26" i="3"/>
  <c r="X26" i="3"/>
  <c r="AF26" i="3"/>
  <c r="Z26" i="3"/>
  <c r="V26" i="3"/>
  <c r="AE26" i="3"/>
  <c r="AE3" i="3"/>
  <c r="X3" i="3"/>
  <c r="AF3" i="3"/>
  <c r="AE7" i="3"/>
  <c r="X7" i="3"/>
  <c r="AF7" i="3"/>
  <c r="V18" i="3"/>
  <c r="W18" i="3"/>
  <c r="AC30" i="3"/>
  <c r="AD30" i="3"/>
  <c r="X30" i="3"/>
  <c r="AF30" i="3"/>
  <c r="Z30" i="3"/>
  <c r="AE30" i="3"/>
  <c r="W30" i="3"/>
  <c r="V30" i="3"/>
  <c r="AE89" i="3"/>
  <c r="AF89" i="3"/>
  <c r="Z89" i="3"/>
  <c r="AD89" i="3"/>
  <c r="X89" i="3"/>
  <c r="N89" i="3"/>
  <c r="AH89" i="3" s="1"/>
  <c r="V89" i="3"/>
  <c r="AC22" i="3"/>
  <c r="AD22" i="3"/>
  <c r="X22" i="3"/>
  <c r="AF22" i="3"/>
  <c r="Z22" i="3"/>
  <c r="V22" i="3"/>
  <c r="AE22" i="3"/>
  <c r="X25" i="3"/>
  <c r="N26" i="3"/>
  <c r="AG26" i="3" s="1"/>
  <c r="W26" i="3"/>
  <c r="AE29" i="3"/>
  <c r="AF29" i="3"/>
  <c r="W35" i="3"/>
  <c r="AD35" i="3"/>
  <c r="AC55" i="3"/>
  <c r="AE55" i="3"/>
  <c r="Z55" i="3"/>
  <c r="AD55" i="3"/>
  <c r="W55" i="3"/>
  <c r="N55" i="3"/>
  <c r="AH55" i="3" s="1"/>
  <c r="U63" i="3"/>
  <c r="Y63" i="3"/>
  <c r="AF63" i="3"/>
  <c r="AE87" i="3"/>
  <c r="AF87" i="3"/>
  <c r="Z87" i="3"/>
  <c r="AD87" i="3"/>
  <c r="X87" i="3"/>
  <c r="N87" i="3"/>
  <c r="AG87" i="3" s="1"/>
  <c r="AE95" i="3"/>
  <c r="AF95" i="3"/>
  <c r="Z95" i="3"/>
  <c r="AD95" i="3"/>
  <c r="X95" i="3"/>
  <c r="N95" i="3"/>
  <c r="AH95" i="3" s="1"/>
  <c r="O101" i="4"/>
  <c r="D14" i="2" s="1"/>
  <c r="D16" i="2" s="1"/>
  <c r="X19" i="3"/>
  <c r="AC20" i="3"/>
  <c r="AD20" i="3"/>
  <c r="X20" i="3"/>
  <c r="V20" i="3"/>
  <c r="X23" i="3"/>
  <c r="AC24" i="3"/>
  <c r="AD24" i="3"/>
  <c r="X24" i="3"/>
  <c r="V24" i="3"/>
  <c r="X27" i="3"/>
  <c r="AC28" i="3"/>
  <c r="AD28" i="3"/>
  <c r="X28" i="3"/>
  <c r="V28" i="3"/>
  <c r="AE34" i="3"/>
  <c r="U34" i="3"/>
  <c r="N35" i="3"/>
  <c r="AG35" i="3" s="1"/>
  <c r="Z35" i="3"/>
  <c r="AC75" i="3"/>
  <c r="X75" i="3"/>
  <c r="N75" i="3"/>
  <c r="AH75" i="3" s="1"/>
  <c r="AC80" i="3"/>
  <c r="AE80" i="3"/>
  <c r="Z80" i="3"/>
  <c r="AD80" i="3"/>
  <c r="X80" i="3"/>
  <c r="W80" i="3"/>
  <c r="N80" i="3"/>
  <c r="AG80" i="3" s="1"/>
  <c r="AE93" i="3"/>
  <c r="AF93" i="3"/>
  <c r="Z93" i="3"/>
  <c r="AD93" i="3"/>
  <c r="X93" i="3"/>
  <c r="N93" i="3"/>
  <c r="AH93" i="3" s="1"/>
  <c r="L101" i="4"/>
  <c r="V4" i="3"/>
  <c r="V8" i="3"/>
  <c r="V12" i="3"/>
  <c r="AC39" i="3"/>
  <c r="AE39" i="3"/>
  <c r="Z39" i="3"/>
  <c r="V39" i="3"/>
  <c r="AD39" i="3"/>
  <c r="AC43" i="3"/>
  <c r="AD43" i="3"/>
  <c r="V43" i="3"/>
  <c r="AC51" i="3"/>
  <c r="AE51" i="3"/>
  <c r="Z51" i="3"/>
  <c r="AD51" i="3"/>
  <c r="W51" i="3"/>
  <c r="N51" i="3"/>
  <c r="AG51" i="3" s="1"/>
  <c r="U69" i="3"/>
  <c r="Y69" i="3"/>
  <c r="AF69" i="3"/>
  <c r="AE91" i="3"/>
  <c r="AF91" i="3"/>
  <c r="Z91" i="3"/>
  <c r="AD91" i="3"/>
  <c r="X91" i="3"/>
  <c r="N91" i="3"/>
  <c r="AH91" i="3" s="1"/>
  <c r="V47" i="3"/>
  <c r="X50" i="3"/>
  <c r="Y61" i="3"/>
  <c r="V62" i="3"/>
  <c r="V68" i="3"/>
  <c r="Y71" i="3"/>
  <c r="V72" i="3"/>
  <c r="V74" i="3"/>
  <c r="V76" i="3"/>
  <c r="AF76" i="3"/>
  <c r="Z77" i="3"/>
  <c r="V78" i="3"/>
  <c r="AF78" i="3"/>
  <c r="Z82" i="3"/>
  <c r="AE82" i="3"/>
  <c r="Z83" i="3"/>
  <c r="AF83" i="3"/>
  <c r="Z84" i="3"/>
  <c r="AE84" i="3"/>
  <c r="Z85" i="3"/>
  <c r="AF85" i="3"/>
  <c r="X86" i="3"/>
  <c r="AD86" i="3"/>
  <c r="X88" i="3"/>
  <c r="AD88" i="3"/>
  <c r="X90" i="3"/>
  <c r="AD90" i="3"/>
  <c r="X92" i="3"/>
  <c r="AD92" i="3"/>
  <c r="X94" i="3"/>
  <c r="AD94" i="3"/>
  <c r="X96" i="3"/>
  <c r="AD96" i="3"/>
  <c r="Z97" i="3"/>
  <c r="AF97" i="3"/>
  <c r="Z98" i="3"/>
  <c r="AF98" i="3"/>
  <c r="V100" i="3"/>
  <c r="AD100" i="3"/>
  <c r="V53" i="3"/>
  <c r="V79" i="3"/>
  <c r="AF79" i="3"/>
  <c r="V82" i="3"/>
  <c r="AF82" i="3"/>
  <c r="V84" i="3"/>
  <c r="AF84" i="3"/>
  <c r="V98" i="3"/>
  <c r="V99" i="3"/>
  <c r="V37" i="3"/>
  <c r="V41" i="3"/>
  <c r="V45" i="3"/>
  <c r="Z47" i="3"/>
  <c r="AE47" i="3"/>
  <c r="V49" i="3"/>
  <c r="N53" i="3"/>
  <c r="AH53" i="3" s="1"/>
  <c r="W53" i="3"/>
  <c r="AD53" i="3"/>
  <c r="V56" i="3"/>
  <c r="V60" i="3"/>
  <c r="Z62" i="3"/>
  <c r="AE62" i="3"/>
  <c r="V64" i="3"/>
  <c r="V66" i="3"/>
  <c r="Z68" i="3"/>
  <c r="AE68" i="3"/>
  <c r="V70" i="3"/>
  <c r="Z72" i="3"/>
  <c r="AE72" i="3"/>
  <c r="N79" i="3"/>
  <c r="X79" i="3"/>
  <c r="N82" i="3"/>
  <c r="AG82" i="3" s="1"/>
  <c r="W82" i="3"/>
  <c r="V83" i="3"/>
  <c r="N84" i="3"/>
  <c r="AG84" i="3" s="1"/>
  <c r="W84" i="3"/>
  <c r="V85" i="3"/>
  <c r="V86" i="3"/>
  <c r="AF86" i="3"/>
  <c r="V88" i="3"/>
  <c r="AF88" i="3"/>
  <c r="V90" i="3"/>
  <c r="AF90" i="3"/>
  <c r="V92" i="3"/>
  <c r="AF92" i="3"/>
  <c r="V94" i="3"/>
  <c r="AF94" i="3"/>
  <c r="V96" i="3"/>
  <c r="V97" i="3"/>
  <c r="N98" i="3"/>
  <c r="AG98" i="3" s="1"/>
  <c r="W98" i="3"/>
  <c r="N99" i="3"/>
  <c r="AH99" i="3" s="1"/>
  <c r="X99" i="3"/>
  <c r="AD99" i="3"/>
  <c r="AC50" i="3"/>
  <c r="Q101" i="3"/>
  <c r="U3" i="3"/>
  <c r="Y3" i="3"/>
  <c r="AC3" i="3"/>
  <c r="U5" i="3"/>
  <c r="Y5" i="3"/>
  <c r="AC5" i="3"/>
  <c r="U7" i="3"/>
  <c r="Y7" i="3"/>
  <c r="AC7" i="3"/>
  <c r="U9" i="3"/>
  <c r="Y9" i="3"/>
  <c r="AC9" i="3"/>
  <c r="U11" i="3"/>
  <c r="Y11" i="3"/>
  <c r="AC11" i="3"/>
  <c r="U13" i="3"/>
  <c r="Y13" i="3"/>
  <c r="AC13" i="3"/>
  <c r="U15" i="3"/>
  <c r="Y15" i="3"/>
  <c r="AC15" i="3"/>
  <c r="U17" i="3"/>
  <c r="Y17" i="3"/>
  <c r="AC17" i="3"/>
  <c r="U19" i="3"/>
  <c r="Y19" i="3"/>
  <c r="AC19" i="3"/>
  <c r="U21" i="3"/>
  <c r="Y21" i="3"/>
  <c r="AC21" i="3"/>
  <c r="U23" i="3"/>
  <c r="Y23" i="3"/>
  <c r="AC23" i="3"/>
  <c r="U25" i="3"/>
  <c r="Y25" i="3"/>
  <c r="AC25" i="3"/>
  <c r="U27" i="3"/>
  <c r="Y27" i="3"/>
  <c r="AC27" i="3"/>
  <c r="U29" i="3"/>
  <c r="Y29" i="3"/>
  <c r="AC29" i="3"/>
  <c r="AF31" i="3"/>
  <c r="X31" i="3"/>
  <c r="U31" i="3"/>
  <c r="Z31" i="3"/>
  <c r="AD31" i="3"/>
  <c r="AD32" i="3"/>
  <c r="Z32" i="3"/>
  <c r="V32" i="3"/>
  <c r="N32" i="3"/>
  <c r="W32" i="3"/>
  <c r="AE40" i="3"/>
  <c r="W40" i="3"/>
  <c r="AD40" i="3"/>
  <c r="Z40" i="3"/>
  <c r="V40" i="3"/>
  <c r="N40" i="3"/>
  <c r="X40" i="3"/>
  <c r="AC40" i="3"/>
  <c r="Y42" i="3"/>
  <c r="AF42" i="3"/>
  <c r="AE48" i="3"/>
  <c r="W48" i="3"/>
  <c r="AD48" i="3"/>
  <c r="Z48" i="3"/>
  <c r="V48" i="3"/>
  <c r="N48" i="3"/>
  <c r="X48" i="3"/>
  <c r="AC48" i="3"/>
  <c r="Y50" i="3"/>
  <c r="AF58" i="3"/>
  <c r="X58" i="3"/>
  <c r="AC58" i="3"/>
  <c r="Y58" i="3"/>
  <c r="W58" i="3"/>
  <c r="AE58" i="3"/>
  <c r="V58" i="3"/>
  <c r="N58" i="3"/>
  <c r="Z58" i="3"/>
  <c r="AE59" i="3"/>
  <c r="W59" i="3"/>
  <c r="AD59" i="3"/>
  <c r="Z59" i="3"/>
  <c r="V59" i="3"/>
  <c r="N59" i="3"/>
  <c r="U59" i="3"/>
  <c r="AF59" i="3"/>
  <c r="Y59" i="3"/>
  <c r="AE67" i="3"/>
  <c r="W67" i="3"/>
  <c r="AD67" i="3"/>
  <c r="Z67" i="3"/>
  <c r="V67" i="3"/>
  <c r="N67" i="3"/>
  <c r="U67" i="3"/>
  <c r="AF67" i="3"/>
  <c r="Y67" i="3"/>
  <c r="AH30" i="3"/>
  <c r="N3" i="3"/>
  <c r="R101" i="3"/>
  <c r="V3" i="3"/>
  <c r="Z3" i="3"/>
  <c r="AD3" i="3"/>
  <c r="X4" i="3"/>
  <c r="AF4" i="3"/>
  <c r="N5" i="3"/>
  <c r="V5" i="3"/>
  <c r="Z5" i="3"/>
  <c r="AD5" i="3"/>
  <c r="X6" i="3"/>
  <c r="AF6" i="3"/>
  <c r="V7" i="3"/>
  <c r="Z7" i="3"/>
  <c r="AD7" i="3"/>
  <c r="X8" i="3"/>
  <c r="AF8" i="3"/>
  <c r="N9" i="3"/>
  <c r="V9" i="3"/>
  <c r="Z9" i="3"/>
  <c r="AD9" i="3"/>
  <c r="X10" i="3"/>
  <c r="AF10" i="3"/>
  <c r="N11" i="3"/>
  <c r="V11" i="3"/>
  <c r="Z11" i="3"/>
  <c r="AD11" i="3"/>
  <c r="X12" i="3"/>
  <c r="AF12" i="3"/>
  <c r="N13" i="3"/>
  <c r="V13" i="3"/>
  <c r="Z13" i="3"/>
  <c r="AD13" i="3"/>
  <c r="N15" i="3"/>
  <c r="V15" i="3"/>
  <c r="Z15" i="3"/>
  <c r="AD15" i="3"/>
  <c r="N17" i="3"/>
  <c r="V17" i="3"/>
  <c r="Z17" i="3"/>
  <c r="AD17" i="3"/>
  <c r="N19" i="3"/>
  <c r="V19" i="3"/>
  <c r="Z19" i="3"/>
  <c r="AD19" i="3"/>
  <c r="N21" i="3"/>
  <c r="V21" i="3"/>
  <c r="Z21" i="3"/>
  <c r="AD21" i="3"/>
  <c r="N23" i="3"/>
  <c r="V23" i="3"/>
  <c r="Z23" i="3"/>
  <c r="AD23" i="3"/>
  <c r="N25" i="3"/>
  <c r="V25" i="3"/>
  <c r="Z25" i="3"/>
  <c r="AD25" i="3"/>
  <c r="N27" i="3"/>
  <c r="V27" i="3"/>
  <c r="Z27" i="3"/>
  <c r="AD27" i="3"/>
  <c r="N29" i="3"/>
  <c r="V29" i="3"/>
  <c r="Z29" i="3"/>
  <c r="AD29" i="3"/>
  <c r="N31" i="3"/>
  <c r="V31" i="3"/>
  <c r="AE31" i="3"/>
  <c r="X32" i="3"/>
  <c r="AC32" i="3"/>
  <c r="AF33" i="3"/>
  <c r="X33" i="3"/>
  <c r="U33" i="3"/>
  <c r="Z33" i="3"/>
  <c r="AD33" i="3"/>
  <c r="AD34" i="3"/>
  <c r="Z34" i="3"/>
  <c r="V34" i="3"/>
  <c r="N34" i="3"/>
  <c r="W34" i="3"/>
  <c r="AE38" i="3"/>
  <c r="W38" i="3"/>
  <c r="AD38" i="3"/>
  <c r="Z38" i="3"/>
  <c r="V38" i="3"/>
  <c r="N38" i="3"/>
  <c r="X38" i="3"/>
  <c r="AC38" i="3"/>
  <c r="Y40" i="3"/>
  <c r="AF40" i="3"/>
  <c r="AE46" i="3"/>
  <c r="W46" i="3"/>
  <c r="AD46" i="3"/>
  <c r="Z46" i="3"/>
  <c r="V46" i="3"/>
  <c r="N46" i="3"/>
  <c r="X46" i="3"/>
  <c r="AC46" i="3"/>
  <c r="Y48" i="3"/>
  <c r="AF48" i="3"/>
  <c r="AF52" i="3"/>
  <c r="X52" i="3"/>
  <c r="AE52" i="3"/>
  <c r="W52" i="3"/>
  <c r="AD52" i="3"/>
  <c r="Z52" i="3"/>
  <c r="V52" i="3"/>
  <c r="N52" i="3"/>
  <c r="Y52" i="3"/>
  <c r="AF54" i="3"/>
  <c r="X54" i="3"/>
  <c r="AE54" i="3"/>
  <c r="W54" i="3"/>
  <c r="AD54" i="3"/>
  <c r="Z54" i="3"/>
  <c r="V54" i="3"/>
  <c r="N54" i="3"/>
  <c r="Y54" i="3"/>
  <c r="AE42" i="3"/>
  <c r="W42" i="3"/>
  <c r="AD42" i="3"/>
  <c r="Z42" i="3"/>
  <c r="V42" i="3"/>
  <c r="N42" i="3"/>
  <c r="AE50" i="3"/>
  <c r="W50" i="3"/>
  <c r="AD50" i="3"/>
  <c r="Z50" i="3"/>
  <c r="V50" i="3"/>
  <c r="N50" i="3"/>
  <c r="S101" i="3"/>
  <c r="W3" i="3"/>
  <c r="AA101" i="3"/>
  <c r="U4" i="3"/>
  <c r="Y4" i="3"/>
  <c r="W5" i="3"/>
  <c r="U6" i="3"/>
  <c r="Y6" i="3"/>
  <c r="W7" i="3"/>
  <c r="U8" i="3"/>
  <c r="Y8" i="3"/>
  <c r="W9" i="3"/>
  <c r="U10" i="3"/>
  <c r="Y10" i="3"/>
  <c r="W11" i="3"/>
  <c r="U12" i="3"/>
  <c r="Y12" i="3"/>
  <c r="W13" i="3"/>
  <c r="U14" i="3"/>
  <c r="Y14" i="3"/>
  <c r="W15" i="3"/>
  <c r="U16" i="3"/>
  <c r="Y16" i="3"/>
  <c r="W17" i="3"/>
  <c r="U18" i="3"/>
  <c r="Y18" i="3"/>
  <c r="W19" i="3"/>
  <c r="U20" i="3"/>
  <c r="Y20" i="3"/>
  <c r="W21" i="3"/>
  <c r="U22" i="3"/>
  <c r="Y22" i="3"/>
  <c r="W23" i="3"/>
  <c r="U24" i="3"/>
  <c r="Y24" i="3"/>
  <c r="W25" i="3"/>
  <c r="U26" i="3"/>
  <c r="Y26" i="3"/>
  <c r="W27" i="3"/>
  <c r="U28" i="3"/>
  <c r="Y28" i="3"/>
  <c r="W29" i="3"/>
  <c r="U30" i="3"/>
  <c r="Y30" i="3"/>
  <c r="W31" i="3"/>
  <c r="Y32" i="3"/>
  <c r="AE32" i="3"/>
  <c r="N33" i="3"/>
  <c r="V33" i="3"/>
  <c r="AE33" i="3"/>
  <c r="X34" i="3"/>
  <c r="AC34" i="3"/>
  <c r="AC35" i="3"/>
  <c r="Y35" i="3"/>
  <c r="U35" i="3"/>
  <c r="AF35" i="3"/>
  <c r="X35" i="3"/>
  <c r="V35" i="3"/>
  <c r="AE36" i="3"/>
  <c r="W36" i="3"/>
  <c r="AD36" i="3"/>
  <c r="Z36" i="3"/>
  <c r="V36" i="3"/>
  <c r="N36" i="3"/>
  <c r="X36" i="3"/>
  <c r="AC36" i="3"/>
  <c r="Y38" i="3"/>
  <c r="AF38" i="3"/>
  <c r="U42" i="3"/>
  <c r="AE44" i="3"/>
  <c r="W44" i="3"/>
  <c r="AD44" i="3"/>
  <c r="Z44" i="3"/>
  <c r="V44" i="3"/>
  <c r="N44" i="3"/>
  <c r="X44" i="3"/>
  <c r="AC44" i="3"/>
  <c r="Y46" i="3"/>
  <c r="AF46" i="3"/>
  <c r="U50" i="3"/>
  <c r="AC59" i="3"/>
  <c r="AC67" i="3"/>
  <c r="X37" i="3"/>
  <c r="AF37" i="3"/>
  <c r="X39" i="3"/>
  <c r="AF39" i="3"/>
  <c r="X41" i="3"/>
  <c r="AF41" i="3"/>
  <c r="X43" i="3"/>
  <c r="AF43" i="3"/>
  <c r="X45" i="3"/>
  <c r="AF45" i="3"/>
  <c r="X47" i="3"/>
  <c r="AF47" i="3"/>
  <c r="X49" i="3"/>
  <c r="AF49" i="3"/>
  <c r="X51" i="3"/>
  <c r="AF51" i="3"/>
  <c r="X53" i="3"/>
  <c r="AF53" i="3"/>
  <c r="X55" i="3"/>
  <c r="AF55" i="3"/>
  <c r="W56" i="3"/>
  <c r="Y57" i="3"/>
  <c r="AE57" i="3"/>
  <c r="AE65" i="3"/>
  <c r="W65" i="3"/>
  <c r="AD65" i="3"/>
  <c r="Z65" i="3"/>
  <c r="V65" i="3"/>
  <c r="N65" i="3"/>
  <c r="X65" i="3"/>
  <c r="AC65" i="3"/>
  <c r="AE73" i="3"/>
  <c r="W73" i="3"/>
  <c r="AD73" i="3"/>
  <c r="Z73" i="3"/>
  <c r="V73" i="3"/>
  <c r="N73" i="3"/>
  <c r="X73" i="3"/>
  <c r="AC73" i="3"/>
  <c r="U81" i="3"/>
  <c r="U37" i="3"/>
  <c r="Y37" i="3"/>
  <c r="U39" i="3"/>
  <c r="Y39" i="3"/>
  <c r="U41" i="3"/>
  <c r="Y41" i="3"/>
  <c r="U43" i="3"/>
  <c r="Y43" i="3"/>
  <c r="U45" i="3"/>
  <c r="Y45" i="3"/>
  <c r="U47" i="3"/>
  <c r="Y47" i="3"/>
  <c r="U49" i="3"/>
  <c r="Y49" i="3"/>
  <c r="U51" i="3"/>
  <c r="Y51" i="3"/>
  <c r="U53" i="3"/>
  <c r="Y53" i="3"/>
  <c r="U55" i="3"/>
  <c r="Y55" i="3"/>
  <c r="Y56" i="3"/>
  <c r="U57" i="3"/>
  <c r="AE63" i="3"/>
  <c r="W63" i="3"/>
  <c r="AD63" i="3"/>
  <c r="Z63" i="3"/>
  <c r="V63" i="3"/>
  <c r="N63" i="3"/>
  <c r="X63" i="3"/>
  <c r="AC63" i="3"/>
  <c r="AE71" i="3"/>
  <c r="W71" i="3"/>
  <c r="AD71" i="3"/>
  <c r="Z71" i="3"/>
  <c r="V71" i="3"/>
  <c r="N71" i="3"/>
  <c r="X71" i="3"/>
  <c r="AC71" i="3"/>
  <c r="AH76" i="3"/>
  <c r="AE81" i="3"/>
  <c r="W81" i="3"/>
  <c r="AC81" i="3"/>
  <c r="Y81" i="3"/>
  <c r="X81" i="3"/>
  <c r="AF81" i="3"/>
  <c r="V81" i="3"/>
  <c r="N81" i="3"/>
  <c r="Z81" i="3"/>
  <c r="AF56" i="3"/>
  <c r="X56" i="3"/>
  <c r="U56" i="3"/>
  <c r="Z56" i="3"/>
  <c r="AD56" i="3"/>
  <c r="AD57" i="3"/>
  <c r="Z57" i="3"/>
  <c r="V57" i="3"/>
  <c r="N57" i="3"/>
  <c r="W57" i="3"/>
  <c r="AE61" i="3"/>
  <c r="W61" i="3"/>
  <c r="AD61" i="3"/>
  <c r="Z61" i="3"/>
  <c r="V61" i="3"/>
  <c r="N61" i="3"/>
  <c r="X61" i="3"/>
  <c r="AC61" i="3"/>
  <c r="AE69" i="3"/>
  <c r="W69" i="3"/>
  <c r="AD69" i="3"/>
  <c r="Z69" i="3"/>
  <c r="V69" i="3"/>
  <c r="N69" i="3"/>
  <c r="X69" i="3"/>
  <c r="AC69" i="3"/>
  <c r="AE77" i="3"/>
  <c r="W77" i="3"/>
  <c r="X77" i="3"/>
  <c r="AF77" i="3"/>
  <c r="V77" i="3"/>
  <c r="N77" i="3"/>
  <c r="Y77" i="3"/>
  <c r="AC77" i="3"/>
  <c r="X60" i="3"/>
  <c r="AF60" i="3"/>
  <c r="X62" i="3"/>
  <c r="AF62" i="3"/>
  <c r="X64" i="3"/>
  <c r="AF64" i="3"/>
  <c r="X66" i="3"/>
  <c r="AF66" i="3"/>
  <c r="X68" i="3"/>
  <c r="AF68" i="3"/>
  <c r="X70" i="3"/>
  <c r="AF70" i="3"/>
  <c r="X72" i="3"/>
  <c r="AF72" i="3"/>
  <c r="X74" i="3"/>
  <c r="Y75" i="3"/>
  <c r="Y79" i="3"/>
  <c r="U60" i="3"/>
  <c r="Y60" i="3"/>
  <c r="U62" i="3"/>
  <c r="Y62" i="3"/>
  <c r="U64" i="3"/>
  <c r="Y64" i="3"/>
  <c r="U66" i="3"/>
  <c r="Y66" i="3"/>
  <c r="U68" i="3"/>
  <c r="Y68" i="3"/>
  <c r="U70" i="3"/>
  <c r="Y70" i="3"/>
  <c r="U72" i="3"/>
  <c r="Y72" i="3"/>
  <c r="U74" i="3"/>
  <c r="Y74" i="3"/>
  <c r="AD74" i="3"/>
  <c r="AE75" i="3"/>
  <c r="W75" i="3"/>
  <c r="U75" i="3"/>
  <c r="Z75" i="3"/>
  <c r="AD75" i="3"/>
  <c r="AE79" i="3"/>
  <c r="W79" i="3"/>
  <c r="U79" i="3"/>
  <c r="Z79" i="3"/>
  <c r="AD79" i="3"/>
  <c r="U83" i="3"/>
  <c r="Y83" i="3"/>
  <c r="AC83" i="3"/>
  <c r="U85" i="3"/>
  <c r="Y85" i="3"/>
  <c r="AC85" i="3"/>
  <c r="U87" i="3"/>
  <c r="Y87" i="3"/>
  <c r="AC87" i="3"/>
  <c r="U89" i="3"/>
  <c r="Y89" i="3"/>
  <c r="AC89" i="3"/>
  <c r="U91" i="3"/>
  <c r="Y91" i="3"/>
  <c r="AC91" i="3"/>
  <c r="U93" i="3"/>
  <c r="Y93" i="3"/>
  <c r="AC93" i="3"/>
  <c r="U95" i="3"/>
  <c r="Y95" i="3"/>
  <c r="AC95" i="3"/>
  <c r="AE96" i="3"/>
  <c r="U97" i="3"/>
  <c r="Y97" i="3"/>
  <c r="AC97" i="3"/>
  <c r="AE98" i="3"/>
  <c r="U99" i="3"/>
  <c r="Y99" i="3"/>
  <c r="AC99" i="3"/>
  <c r="W100" i="3"/>
  <c r="AE100" i="3"/>
  <c r="X100" i="3"/>
  <c r="AF100" i="3"/>
  <c r="U76" i="3"/>
  <c r="Y76" i="3"/>
  <c r="U78" i="3"/>
  <c r="Y78" i="3"/>
  <c r="U80" i="3"/>
  <c r="Y80" i="3"/>
  <c r="U82" i="3"/>
  <c r="Y82" i="3"/>
  <c r="W83" i="3"/>
  <c r="U84" i="3"/>
  <c r="Y84" i="3"/>
  <c r="W85" i="3"/>
  <c r="U86" i="3"/>
  <c r="Y86" i="3"/>
  <c r="W87" i="3"/>
  <c r="U88" i="3"/>
  <c r="Y88" i="3"/>
  <c r="W89" i="3"/>
  <c r="U90" i="3"/>
  <c r="Y90" i="3"/>
  <c r="W91" i="3"/>
  <c r="U92" i="3"/>
  <c r="Y92" i="3"/>
  <c r="W93" i="3"/>
  <c r="U94" i="3"/>
  <c r="Y94" i="3"/>
  <c r="W95" i="3"/>
  <c r="U96" i="3"/>
  <c r="Y96" i="3"/>
  <c r="W97" i="3"/>
  <c r="U98" i="3"/>
  <c r="Y98" i="3"/>
  <c r="W99" i="3"/>
  <c r="U100" i="3"/>
  <c r="Y100" i="3"/>
  <c r="G22" i="2"/>
  <c r="H22" i="2" s="1"/>
  <c r="N7" i="3" l="1"/>
  <c r="N101" i="3" s="1"/>
  <c r="AH24" i="3"/>
  <c r="AG56" i="3"/>
  <c r="AG97" i="3"/>
  <c r="AH49" i="3"/>
  <c r="AH41" i="3"/>
  <c r="AH68" i="3"/>
  <c r="AH51" i="3"/>
  <c r="AH70" i="3"/>
  <c r="AH22" i="3"/>
  <c r="AH98" i="3"/>
  <c r="AH86" i="3"/>
  <c r="AH90" i="3"/>
  <c r="AH35" i="3"/>
  <c r="AH14" i="3"/>
  <c r="AH100" i="3"/>
  <c r="AH96" i="3"/>
  <c r="AH62" i="3"/>
  <c r="AH43" i="3"/>
  <c r="AH88" i="3"/>
  <c r="AH94" i="3"/>
  <c r="AH45" i="3"/>
  <c r="AG95" i="3"/>
  <c r="AH80" i="3"/>
  <c r="AH74" i="3"/>
  <c r="AH64" i="3"/>
  <c r="AG89" i="3"/>
  <c r="AH16" i="3"/>
  <c r="AH8" i="3"/>
  <c r="AH12" i="3"/>
  <c r="AG93" i="3"/>
  <c r="AH78" i="3"/>
  <c r="AH4" i="3"/>
  <c r="AH66" i="3"/>
  <c r="AH87" i="3"/>
  <c r="AH26" i="3"/>
  <c r="AG91" i="3"/>
  <c r="AH6" i="3"/>
  <c r="AH47" i="3"/>
  <c r="AH83" i="3"/>
  <c r="AH20" i="3"/>
  <c r="AH85" i="3"/>
  <c r="AH28" i="3"/>
  <c r="AG75" i="3"/>
  <c r="AH60" i="3"/>
  <c r="AH37" i="3"/>
  <c r="AH84" i="3"/>
  <c r="AF98" i="5"/>
  <c r="W98" i="5"/>
  <c r="X98" i="5"/>
  <c r="AC98" i="5"/>
  <c r="AE98" i="5"/>
  <c r="Z98" i="5"/>
  <c r="V98" i="5"/>
  <c r="AD98" i="5"/>
  <c r="Y98" i="5"/>
  <c r="U98" i="5"/>
  <c r="AG39" i="3"/>
  <c r="AH39" i="3"/>
  <c r="AH92" i="3"/>
  <c r="AG55" i="3"/>
  <c r="AF101" i="3"/>
  <c r="C11" i="2" s="1"/>
  <c r="AH10" i="3"/>
  <c r="AG99" i="3"/>
  <c r="X101" i="3"/>
  <c r="C12" i="2" s="1"/>
  <c r="AH18" i="3"/>
  <c r="AE101" i="3"/>
  <c r="B11" i="2" s="1"/>
  <c r="AH82" i="3"/>
  <c r="AG53" i="3"/>
  <c r="AH79" i="3"/>
  <c r="AG79" i="3"/>
  <c r="AH57" i="3"/>
  <c r="AG57" i="3"/>
  <c r="AH73" i="3"/>
  <c r="AG73" i="3"/>
  <c r="AH52" i="3"/>
  <c r="AG52" i="3"/>
  <c r="AH46" i="3"/>
  <c r="AG46" i="3"/>
  <c r="AG31" i="3"/>
  <c r="AH31" i="3"/>
  <c r="AH29" i="3"/>
  <c r="AG29" i="3"/>
  <c r="AH27" i="3"/>
  <c r="AG27" i="3"/>
  <c r="AH25" i="3"/>
  <c r="AG25" i="3"/>
  <c r="AH23" i="3"/>
  <c r="AG23" i="3"/>
  <c r="AH21" i="3"/>
  <c r="AG21" i="3"/>
  <c r="AH19" i="3"/>
  <c r="AG19" i="3"/>
  <c r="AH17" i="3"/>
  <c r="AG17" i="3"/>
  <c r="AH15" i="3"/>
  <c r="AG15" i="3"/>
  <c r="AH13" i="3"/>
  <c r="AG13" i="3"/>
  <c r="AH9" i="3"/>
  <c r="AG9" i="3"/>
  <c r="AH5" i="3"/>
  <c r="AG5" i="3"/>
  <c r="Z101" i="3"/>
  <c r="C13" i="2" s="1"/>
  <c r="AH48" i="3"/>
  <c r="AG48" i="3"/>
  <c r="W101" i="3"/>
  <c r="B12" i="2" s="1"/>
  <c r="AH54" i="3"/>
  <c r="AG54" i="3"/>
  <c r="AH38" i="3"/>
  <c r="AG38" i="3"/>
  <c r="AH34" i="3"/>
  <c r="AG34" i="3"/>
  <c r="AH3" i="3"/>
  <c r="AG3" i="3"/>
  <c r="AH67" i="3"/>
  <c r="AG67" i="3"/>
  <c r="U101" i="3"/>
  <c r="AG77" i="3"/>
  <c r="AH77" i="3"/>
  <c r="AH69" i="3"/>
  <c r="AG69" i="3"/>
  <c r="AH61" i="3"/>
  <c r="AG61" i="3"/>
  <c r="AH71" i="3"/>
  <c r="AG71" i="3"/>
  <c r="AH63" i="3"/>
  <c r="AG63" i="3"/>
  <c r="AH65" i="3"/>
  <c r="AG65" i="3"/>
  <c r="AH44" i="3"/>
  <c r="AG44" i="3"/>
  <c r="AH36" i="3"/>
  <c r="AG36" i="3"/>
  <c r="AG33" i="3"/>
  <c r="AH33" i="3"/>
  <c r="AH42" i="3"/>
  <c r="AG42" i="3"/>
  <c r="V101" i="3"/>
  <c r="AH58" i="3"/>
  <c r="AG58" i="3"/>
  <c r="AH32" i="3"/>
  <c r="AG32" i="3"/>
  <c r="AC101" i="3"/>
  <c r="B10" i="2" s="1"/>
  <c r="AH50" i="3"/>
  <c r="AG50" i="3"/>
  <c r="AD101" i="3"/>
  <c r="C10" i="2" s="1"/>
  <c r="AH81" i="3"/>
  <c r="AG81" i="3"/>
  <c r="AH11" i="3"/>
  <c r="AG11" i="3"/>
  <c r="AH59" i="3"/>
  <c r="AG59" i="3"/>
  <c r="AH40" i="3"/>
  <c r="AG40" i="3"/>
  <c r="Y101" i="3"/>
  <c r="B13" i="2" s="1"/>
  <c r="AH7" i="3" l="1"/>
  <c r="AH101" i="3" s="1"/>
  <c r="C9" i="2" s="1"/>
  <c r="AG7" i="3"/>
  <c r="AG101" i="3" s="1"/>
  <c r="B9" i="2" s="1"/>
  <c r="C16" i="2"/>
  <c r="B16" i="2"/>
  <c r="B20" i="2"/>
  <c r="B19" i="2"/>
  <c r="D20" i="2"/>
  <c r="D19" i="2"/>
  <c r="B21" i="2" l="1"/>
  <c r="D21" i="2"/>
  <c r="H20" i="2"/>
  <c r="H19" i="2"/>
  <c r="H21" i="2" l="1"/>
  <c r="H23" i="2" s="1"/>
  <c r="B6" i="2" s="1"/>
</calcChain>
</file>

<file path=xl/sharedStrings.xml><?xml version="1.0" encoding="utf-8"?>
<sst xmlns="http://schemas.openxmlformats.org/spreadsheetml/2006/main" count="202" uniqueCount="119">
  <si>
    <t>Instructions and information</t>
  </si>
  <si>
    <t>Yellow shaded cells need to be filled out</t>
  </si>
  <si>
    <t>Grey shaded cells are automatically populated once details are entered into yellow cells</t>
  </si>
  <si>
    <t>Members of the same family must be recorded in consecutive rows with the same address for a $0 payment amount to be recorded for additional members of a family.</t>
  </si>
  <si>
    <t>For Role, the default is Member. There are other roles to select from the drop down box</t>
  </si>
  <si>
    <t>Senior 16 years and older. Junior is up to 16 years old</t>
  </si>
  <si>
    <t>For direct bank deposit please make sure you enter the club name as the name and label as ANSA Membership. Bank details have changed for 2018-19 and are: BSB:   034073 A/C NO: 314049 NAME: ANSA QLD</t>
  </si>
  <si>
    <t>All cheques should be made payable to ANSA Qld Inc,  marked "NOT NEGOTIABLE" and posted to 21 Jones Street, Wandal QLD 4700</t>
  </si>
  <si>
    <t>Half yearly fees only apply to new members joining from 1st January</t>
  </si>
  <si>
    <t>Membership form - All fields in a row are mandatory except phone number and email address (which are highly recommended). All mandatory fields must be completed correctly for payment to be calculated</t>
  </si>
  <si>
    <t>Life Member Form - Only used for a handfull of recognised ANSA QLD life members.</t>
  </si>
  <si>
    <t>TAX INVOICE / RECEIPT</t>
  </si>
  <si>
    <t>Clubs</t>
  </si>
  <si>
    <t xml:space="preserve"> Australian National Sportfishing Association Queensland Branch Inc</t>
  </si>
  <si>
    <t>Bribie Island SFC</t>
  </si>
  <si>
    <t>21 Jones Street, Wandal, QLD, 4700, ABN: 15 680 672 210</t>
  </si>
  <si>
    <t>Bundaberg SFC</t>
  </si>
  <si>
    <t xml:space="preserve">Club:  </t>
  </si>
  <si>
    <t>Burdekin District SFC</t>
  </si>
  <si>
    <t>Submission Date (dd/mm/yyyy):</t>
  </si>
  <si>
    <t>Burdekin Recreational SFC</t>
  </si>
  <si>
    <t>Amount Due</t>
  </si>
  <si>
    <t>Cairns Sportfishing Club</t>
  </si>
  <si>
    <t>Cheque No (if applicable):</t>
  </si>
  <si>
    <t>Cardwell SFC</t>
  </si>
  <si>
    <t>Member Summary</t>
  </si>
  <si>
    <t>Full Year</t>
  </si>
  <si>
    <t>Half Year</t>
  </si>
  <si>
    <t>Short Term</t>
  </si>
  <si>
    <t>LIFE</t>
  </si>
  <si>
    <t>Chinchilla Fishing and Restocking Club</t>
  </si>
  <si>
    <t>Number of Families</t>
  </si>
  <si>
    <t>Collinsville SFC</t>
  </si>
  <si>
    <t>Senior Family Members</t>
  </si>
  <si>
    <t>Hinchinbrook SFC</t>
  </si>
  <si>
    <t>Junior Family Members</t>
  </si>
  <si>
    <t>Ipswich United SFC</t>
  </si>
  <si>
    <t>Senior Single Members</t>
  </si>
  <si>
    <t>Keppel Bay SFC</t>
  </si>
  <si>
    <t>Junior Single Members</t>
  </si>
  <si>
    <t>Kingaroy SFC</t>
  </si>
  <si>
    <t>Short Term Members</t>
  </si>
  <si>
    <t>Maryborough SFC</t>
  </si>
  <si>
    <t>Life Members</t>
  </si>
  <si>
    <t>Brisbane SFC</t>
  </si>
  <si>
    <t>Total Members</t>
  </si>
  <si>
    <t>NQ Flyfishers</t>
  </si>
  <si>
    <t>DETAILS OF MEMBERSHIP NUMBERS AND FEES PAID</t>
  </si>
  <si>
    <t>Southern Brisbane SFC</t>
  </si>
  <si>
    <t>CATERGORY</t>
  </si>
  <si>
    <t>Full Year Subtotal</t>
  </si>
  <si>
    <t>FULL YEAR FEES</t>
  </si>
  <si>
    <t>Half Year Subtotal</t>
  </si>
  <si>
    <t>HALF YEAR FEES</t>
  </si>
  <si>
    <t>SHORT TERM FEES</t>
  </si>
  <si>
    <t>SHORT  TERM TOTAL</t>
  </si>
  <si>
    <t>TOTAL FEES</t>
  </si>
  <si>
    <t>Sunshine Coast SFC</t>
  </si>
  <si>
    <t>Senior</t>
  </si>
  <si>
    <t>Townsville Saltwater</t>
  </si>
  <si>
    <t>Junior</t>
  </si>
  <si>
    <t>Weipa SFC</t>
  </si>
  <si>
    <t>Family</t>
  </si>
  <si>
    <t>TOTAL AMOUNT PAID</t>
  </si>
  <si>
    <t>Role</t>
  </si>
  <si>
    <t>Surname</t>
  </si>
  <si>
    <t>First Name</t>
  </si>
  <si>
    <t>Postal Address</t>
  </si>
  <si>
    <t>Suburb</t>
  </si>
  <si>
    <t>Post Code</t>
  </si>
  <si>
    <t>Date of Birth</t>
  </si>
  <si>
    <t>Female/Male</t>
  </si>
  <si>
    <t>Phone</t>
  </si>
  <si>
    <t>Email</t>
  </si>
  <si>
    <t>Single/Family</t>
  </si>
  <si>
    <t>Full/Half Year</t>
  </si>
  <si>
    <t>Senior/Junior</t>
  </si>
  <si>
    <t>ANSA Fee</t>
  </si>
  <si>
    <t>Submission Date</t>
  </si>
  <si>
    <t>Club</t>
  </si>
  <si>
    <t>full year</t>
  </si>
  <si>
    <t>half year</t>
  </si>
  <si>
    <t>single</t>
  </si>
  <si>
    <t>family</t>
  </si>
  <si>
    <t>senior</t>
  </si>
  <si>
    <t>junior</t>
  </si>
  <si>
    <t>senior single full year</t>
  </si>
  <si>
    <t>senior single half year</t>
  </si>
  <si>
    <t>junior single full year</t>
  </si>
  <si>
    <t>junior single half year</t>
  </si>
  <si>
    <t>family full year</t>
  </si>
  <si>
    <t>family half year</t>
  </si>
  <si>
    <t>senior family full year</t>
  </si>
  <si>
    <t>senior family half year</t>
  </si>
  <si>
    <t>junior family full year</t>
  </si>
  <si>
    <t>junior family half year</t>
  </si>
  <si>
    <t>family count</t>
  </si>
  <si>
    <t>Family Half Year Count</t>
  </si>
  <si>
    <t>Male</t>
  </si>
  <si>
    <t>Single</t>
  </si>
  <si>
    <t>Member</t>
  </si>
  <si>
    <t>Female</t>
  </si>
  <si>
    <t>Secretary</t>
  </si>
  <si>
    <t>President</t>
  </si>
  <si>
    <t>Treasurer</t>
  </si>
  <si>
    <t>Vice President</t>
  </si>
  <si>
    <t>Promotions</t>
  </si>
  <si>
    <t>Recorder</t>
  </si>
  <si>
    <t>Research</t>
  </si>
  <si>
    <t>Captain</t>
  </si>
  <si>
    <t>Other</t>
  </si>
  <si>
    <t>Total</t>
  </si>
  <si>
    <t>Count</t>
  </si>
  <si>
    <t>Life Member</t>
  </si>
  <si>
    <t>If you have any issues - please feel free to email Andrew Doherty (Treasuruer) at andrew.d@hotmail.com.au</t>
  </si>
  <si>
    <t xml:space="preserve">All queries and completed forms MUST be submitted electronically to Qld Sportfishers Treasurer Andrew Doherty at andrew.d@hotmail.com.au to ensure insurance and member services can be offered by ANSA QLD to members. </t>
  </si>
  <si>
    <t>Printed forms mailed to the ANSA QLD post box are not required or used by ANSA QLD.</t>
  </si>
  <si>
    <t xml:space="preserve">Short Term form - Only used to provide limited short term membership of a week or less for participants at an ANSA QLD Club run and endorsed events. </t>
  </si>
  <si>
    <t xml:space="preserve">Cost of Short Term membership is $10 and coverage and benefits only applies to insurance of the short term member for the duration of the event.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</si>
</sst>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164" formatCode="&quot;$&quot;#,##0.00"/>
    <numFmt numFmtId="165" formatCode="&quot;$&quot;#,##0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sz val="11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u/>
      <sz val="9"/>
      <color indexed="12"/>
      <name val="Times New Roman"/>
      <family val="1"/>
    </font>
    <font>
      <u/>
      <sz val="10"/>
      <color rgb="FF0070C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3" fillId="0" borderId="6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5" xfId="1" applyFont="1" applyBorder="1" applyAlignment="1">
      <alignment horizontal="left"/>
    </xf>
    <xf numFmtId="164" fontId="9" fillId="4" borderId="11" xfId="1" applyNumberFormat="1" applyFont="1" applyFill="1" applyBorder="1" applyAlignment="1">
      <alignment horizontal="right"/>
    </xf>
    <xf numFmtId="0" fontId="4" fillId="0" borderId="0" xfId="1" applyFont="1" applyAlignment="1">
      <alignment horizontal="center"/>
    </xf>
    <xf numFmtId="0" fontId="4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9" fillId="4" borderId="11" xfId="1" applyFont="1" applyFill="1" applyBorder="1" applyAlignment="1">
      <alignment horizontal="right"/>
    </xf>
    <xf numFmtId="0" fontId="9" fillId="4" borderId="11" xfId="0" applyFont="1" applyFill="1" applyBorder="1" applyAlignment="1">
      <alignment horizontal="right"/>
    </xf>
    <xf numFmtId="0" fontId="8" fillId="0" borderId="0" xfId="0" applyFont="1"/>
    <xf numFmtId="0" fontId="8" fillId="0" borderId="5" xfId="0" applyFont="1" applyBorder="1"/>
    <xf numFmtId="0" fontId="9" fillId="4" borderId="11" xfId="0" applyFont="1" applyFill="1" applyBorder="1"/>
    <xf numFmtId="0" fontId="12" fillId="0" borderId="16" xfId="1" applyFont="1" applyBorder="1" applyAlignment="1">
      <alignment horizontal="center" vertical="center"/>
    </xf>
    <xf numFmtId="0" fontId="13" fillId="0" borderId="17" xfId="1" applyFont="1" applyBorder="1" applyAlignment="1">
      <alignment horizontal="center" vertical="center" wrapText="1"/>
    </xf>
    <xf numFmtId="0" fontId="12" fillId="0" borderId="18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4" fillId="0" borderId="21" xfId="1" applyFont="1" applyBorder="1"/>
    <xf numFmtId="6" fontId="9" fillId="4" borderId="11" xfId="1" applyNumberFormat="1" applyFont="1" applyFill="1" applyBorder="1" applyAlignment="1">
      <alignment horizontal="center"/>
    </xf>
    <xf numFmtId="6" fontId="4" fillId="0" borderId="11" xfId="1" applyNumberFormat="1" applyFont="1" applyBorder="1" applyAlignment="1">
      <alignment horizontal="center"/>
    </xf>
    <xf numFmtId="164" fontId="14" fillId="4" borderId="22" xfId="1" applyNumberFormat="1" applyFont="1" applyFill="1" applyBorder="1" applyAlignment="1">
      <alignment horizontal="center"/>
    </xf>
    <xf numFmtId="0" fontId="4" fillId="0" borderId="23" xfId="1" applyFont="1" applyBorder="1" applyAlignment="1">
      <alignment wrapText="1"/>
    </xf>
    <xf numFmtId="6" fontId="9" fillId="4" borderId="11" xfId="1" applyNumberFormat="1" applyFont="1" applyFill="1" applyBorder="1" applyAlignment="1">
      <alignment horizontal="center" vertical="center"/>
    </xf>
    <xf numFmtId="6" fontId="4" fillId="0" borderId="11" xfId="1" applyNumberFormat="1" applyFont="1" applyBorder="1" applyAlignment="1">
      <alignment horizontal="center" vertical="center"/>
    </xf>
    <xf numFmtId="0" fontId="4" fillId="0" borderId="24" xfId="1" applyFont="1" applyBorder="1" applyAlignment="1">
      <alignment horizontal="left"/>
    </xf>
    <xf numFmtId="0" fontId="4" fillId="0" borderId="10" xfId="1" applyFont="1" applyBorder="1" applyAlignment="1">
      <alignment horizontal="left"/>
    </xf>
    <xf numFmtId="164" fontId="14" fillId="4" borderId="5" xfId="1" applyNumberFormat="1" applyFont="1" applyFill="1" applyBorder="1" applyAlignment="1">
      <alignment horizontal="center"/>
    </xf>
    <xf numFmtId="164" fontId="14" fillId="4" borderId="28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0" xfId="1" applyFont="1" applyFill="1"/>
    <xf numFmtId="0" fontId="6" fillId="2" borderId="0" xfId="1" applyFont="1" applyFill="1" applyAlignment="1">
      <alignment horizontal="left" wrapText="1"/>
    </xf>
    <xf numFmtId="0" fontId="6" fillId="2" borderId="0" xfId="1" applyFont="1" applyFill="1" applyAlignment="1">
      <alignment horizontal="left"/>
    </xf>
    <xf numFmtId="0" fontId="12" fillId="2" borderId="0" xfId="1" applyFont="1" applyFill="1"/>
    <xf numFmtId="0" fontId="6" fillId="2" borderId="0" xfId="1" applyFont="1" applyFill="1"/>
    <xf numFmtId="0" fontId="12" fillId="2" borderId="0" xfId="1" applyFont="1" applyFill="1" applyAlignment="1">
      <alignment horizontal="left"/>
    </xf>
    <xf numFmtId="0" fontId="15" fillId="0" borderId="11" xfId="1" applyFont="1" applyBorder="1" applyAlignment="1">
      <alignment horizontal="center" vertical="center" wrapText="1"/>
    </xf>
    <xf numFmtId="14" fontId="15" fillId="0" borderId="11" xfId="1" applyNumberFormat="1" applyFont="1" applyBorder="1" applyAlignment="1">
      <alignment horizontal="center" vertical="center" wrapText="1"/>
    </xf>
    <xf numFmtId="49" fontId="15" fillId="0" borderId="11" xfId="1" applyNumberFormat="1" applyFont="1" applyBorder="1" applyAlignment="1">
      <alignment horizontal="center" vertical="center" wrapText="1"/>
    </xf>
    <xf numFmtId="0" fontId="16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5" fillId="2" borderId="0" xfId="1" applyFont="1" applyFill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14" fontId="17" fillId="0" borderId="0" xfId="1" applyNumberFormat="1" applyFont="1" applyAlignment="1">
      <alignment horizontal="center" vertical="center" wrapText="1"/>
    </xf>
    <xf numFmtId="1" fontId="18" fillId="4" borderId="11" xfId="1" applyNumberFormat="1" applyFont="1" applyFill="1" applyBorder="1" applyAlignment="1">
      <alignment horizontal="center" vertical="center" wrapText="1"/>
    </xf>
    <xf numFmtId="165" fontId="18" fillId="4" borderId="11" xfId="1" applyNumberFormat="1" applyFont="1" applyFill="1" applyBorder="1" applyAlignment="1">
      <alignment horizontal="center" vertical="center" wrapText="1"/>
    </xf>
    <xf numFmtId="0" fontId="18" fillId="2" borderId="0" xfId="1" applyFont="1" applyFill="1" applyAlignment="1">
      <alignment horizontal="center" vertical="center" wrapText="1"/>
    </xf>
    <xf numFmtId="0" fontId="18" fillId="0" borderId="11" xfId="1" applyFont="1" applyBorder="1" applyAlignment="1">
      <alignment horizontal="center" vertical="center" wrapText="1"/>
    </xf>
    <xf numFmtId="14" fontId="18" fillId="0" borderId="11" xfId="1" applyNumberFormat="1" applyFont="1" applyBorder="1" applyAlignment="1">
      <alignment horizontal="center" vertical="center" wrapText="1"/>
    </xf>
    <xf numFmtId="49" fontId="18" fillId="0" borderId="11" xfId="1" applyNumberFormat="1" applyFont="1" applyBorder="1" applyAlignment="1">
      <alignment horizontal="center" vertical="center" wrapText="1"/>
    </xf>
    <xf numFmtId="165" fontId="15" fillId="4" borderId="11" xfId="1" applyNumberFormat="1" applyFont="1" applyFill="1" applyBorder="1" applyAlignment="1">
      <alignment horizontal="center" vertical="center" wrapText="1"/>
    </xf>
    <xf numFmtId="14" fontId="18" fillId="2" borderId="0" xfId="1" applyNumberFormat="1" applyFont="1" applyFill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0" fontId="17" fillId="0" borderId="0" xfId="0" applyFont="1" applyAlignment="1">
      <alignment wrapText="1"/>
    </xf>
    <xf numFmtId="0" fontId="16" fillId="5" borderId="0" xfId="1" applyFont="1" applyFill="1" applyAlignment="1">
      <alignment horizontal="center" vertical="center" wrapText="1"/>
    </xf>
    <xf numFmtId="0" fontId="17" fillId="5" borderId="0" xfId="1" applyFont="1" applyFill="1" applyAlignment="1">
      <alignment horizontal="center" vertical="center" wrapText="1"/>
    </xf>
    <xf numFmtId="14" fontId="17" fillId="5" borderId="0" xfId="1" applyNumberFormat="1" applyFont="1" applyFill="1" applyAlignment="1">
      <alignment horizontal="center" vertical="center" wrapText="1"/>
    </xf>
    <xf numFmtId="0" fontId="16" fillId="2" borderId="0" xfId="1" applyFont="1" applyFill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Font="1"/>
    <xf numFmtId="0" fontId="0" fillId="4" borderId="0" xfId="0" applyFont="1" applyFill="1"/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9" fillId="4" borderId="10" xfId="1" applyFont="1" applyFill="1" applyBorder="1" applyAlignment="1">
      <alignment horizontal="center"/>
    </xf>
    <xf numFmtId="0" fontId="9" fillId="4" borderId="12" xfId="1" applyFont="1" applyFill="1" applyBorder="1" applyAlignment="1">
      <alignment horizontal="center"/>
    </xf>
    <xf numFmtId="0" fontId="9" fillId="4" borderId="13" xfId="1" applyFont="1" applyFill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6" fontId="4" fillId="0" borderId="10" xfId="1" applyNumberFormat="1" applyFont="1" applyBorder="1" applyAlignment="1">
      <alignment horizontal="center"/>
    </xf>
    <xf numFmtId="6" fontId="4" fillId="0" borderId="12" xfId="1" applyNumberFormat="1" applyFont="1" applyBorder="1" applyAlignment="1">
      <alignment horizontal="center"/>
    </xf>
    <xf numFmtId="6" fontId="4" fillId="0" borderId="13" xfId="1" applyNumberFormat="1" applyFont="1" applyBorder="1" applyAlignment="1">
      <alignment horizontal="center"/>
    </xf>
    <xf numFmtId="6" fontId="4" fillId="5" borderId="10" xfId="1" applyNumberFormat="1" applyFont="1" applyFill="1" applyBorder="1" applyAlignment="1">
      <alignment horizontal="center"/>
    </xf>
    <xf numFmtId="6" fontId="4" fillId="5" borderId="12" xfId="1" applyNumberFormat="1" applyFont="1" applyFill="1" applyBorder="1" applyAlignment="1">
      <alignment horizontal="center"/>
    </xf>
    <xf numFmtId="6" fontId="4" fillId="5" borderId="13" xfId="1" applyNumberFormat="1" applyFont="1" applyFill="1" applyBorder="1" applyAlignment="1">
      <alignment horizontal="center"/>
    </xf>
    <xf numFmtId="6" fontId="4" fillId="0" borderId="7" xfId="1" applyNumberFormat="1" applyFont="1" applyBorder="1" applyAlignment="1">
      <alignment horizontal="center" vertical="center"/>
    </xf>
    <xf numFmtId="6" fontId="4" fillId="0" borderId="8" xfId="1" applyNumberFormat="1" applyFont="1" applyBorder="1" applyAlignment="1">
      <alignment horizontal="center" vertical="center"/>
    </xf>
    <xf numFmtId="6" fontId="4" fillId="0" borderId="9" xfId="1" applyNumberFormat="1" applyFont="1" applyBorder="1" applyAlignment="1">
      <alignment horizontal="center" vertical="center"/>
    </xf>
    <xf numFmtId="0" fontId="3" fillId="0" borderId="25" xfId="1" applyFont="1" applyBorder="1" applyAlignment="1">
      <alignment horizontal="right"/>
    </xf>
    <xf numFmtId="0" fontId="3" fillId="0" borderId="26" xfId="1" applyFont="1" applyBorder="1" applyAlignment="1">
      <alignment horizontal="right"/>
    </xf>
    <xf numFmtId="0" fontId="3" fillId="0" borderId="27" xfId="1" applyFont="1" applyBorder="1" applyAlignment="1">
      <alignment horizontal="right"/>
    </xf>
    <xf numFmtId="0" fontId="18" fillId="6" borderId="11" xfId="1" applyFont="1" applyFill="1" applyBorder="1" applyAlignment="1" applyProtection="1">
      <alignment horizontal="center" vertical="center" wrapText="1"/>
      <protection locked="0"/>
    </xf>
    <xf numFmtId="49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21" fillId="6" borderId="11" xfId="2" applyFont="1" applyFill="1" applyBorder="1" applyAlignment="1" applyProtection="1">
      <alignment horizontal="center" vertical="center" wrapText="1"/>
      <protection locked="0"/>
    </xf>
    <xf numFmtId="0" fontId="19" fillId="6" borderId="11" xfId="1" applyFont="1" applyFill="1" applyBorder="1" applyAlignment="1" applyProtection="1">
      <alignment horizontal="center" vertical="center" wrapText="1"/>
      <protection locked="0"/>
    </xf>
    <xf numFmtId="0" fontId="20" fillId="6" borderId="11" xfId="2" applyFill="1" applyBorder="1" applyAlignment="1" applyProtection="1">
      <alignment horizontal="center" vertical="center" wrapText="1"/>
      <protection locked="0"/>
    </xf>
    <xf numFmtId="14" fontId="18" fillId="6" borderId="1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7" xfId="1" applyFont="1" applyFill="1" applyBorder="1" applyAlignment="1" applyProtection="1">
      <alignment horizontal="center" vertical="center"/>
      <protection locked="0"/>
    </xf>
    <xf numFmtId="0" fontId="6" fillId="6" borderId="8" xfId="1" applyFont="1" applyFill="1" applyBorder="1" applyAlignment="1" applyProtection="1">
      <alignment horizontal="center" vertical="center"/>
      <protection locked="0"/>
    </xf>
    <xf numFmtId="0" fontId="6" fillId="6" borderId="9" xfId="1" applyFont="1" applyFill="1" applyBorder="1" applyAlignment="1" applyProtection="1">
      <alignment horizontal="center" vertical="center"/>
      <protection locked="0"/>
    </xf>
    <xf numFmtId="14" fontId="4" fillId="6" borderId="10" xfId="1" applyNumberFormat="1" applyFont="1" applyFill="1" applyBorder="1" applyProtection="1">
      <protection locked="0"/>
    </xf>
    <xf numFmtId="0" fontId="9" fillId="6" borderId="11" xfId="1" applyFont="1" applyFill="1" applyBorder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left"/>
      <protection locked="0"/>
    </xf>
    <xf numFmtId="0" fontId="0" fillId="6" borderId="0" xfId="0" applyFont="1" applyFill="1"/>
  </cellXfs>
  <cellStyles count="3">
    <cellStyle name="Hyperlink" xfId="2" builtinId="8"/>
    <cellStyle name="Normal" xfId="0" builtinId="0"/>
    <cellStyle name="Normal 2" xfId="1" xr:uid="{09F60200-9AFC-4A63-B979-487CEF6CEE29}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44BA8-56DC-47C1-9345-8A078F5FBAA5}">
  <dimension ref="A1:I16"/>
  <sheetViews>
    <sheetView tabSelected="1" workbookViewId="0">
      <selection activeCell="A17" sqref="A17"/>
    </sheetView>
  </sheetViews>
  <sheetFormatPr defaultRowHeight="15" x14ac:dyDescent="0.25"/>
  <cols>
    <col min="1" max="16384" width="9.140625" style="65"/>
  </cols>
  <sheetData>
    <row r="1" spans="1:9" ht="21.95" customHeight="1" x14ac:dyDescent="0.25">
      <c r="A1" s="64" t="s">
        <v>0</v>
      </c>
    </row>
    <row r="2" spans="1:9" ht="21.95" customHeight="1" x14ac:dyDescent="0.25">
      <c r="A2" s="106" t="s">
        <v>1</v>
      </c>
      <c r="B2" s="106"/>
      <c r="C2" s="106"/>
      <c r="D2" s="106"/>
    </row>
    <row r="3" spans="1:9" ht="21.95" customHeight="1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</row>
    <row r="4" spans="1:9" ht="21.95" customHeight="1" x14ac:dyDescent="0.25">
      <c r="A4" s="65" t="s">
        <v>9</v>
      </c>
    </row>
    <row r="5" spans="1:9" ht="21.95" customHeight="1" x14ac:dyDescent="0.25">
      <c r="A5" s="65" t="s">
        <v>3</v>
      </c>
    </row>
    <row r="6" spans="1:9" ht="21.95" customHeight="1" x14ac:dyDescent="0.25">
      <c r="A6" s="65" t="s">
        <v>4</v>
      </c>
    </row>
    <row r="7" spans="1:9" ht="21.95" customHeight="1" x14ac:dyDescent="0.25">
      <c r="A7" s="65" t="s">
        <v>5</v>
      </c>
    </row>
    <row r="8" spans="1:9" ht="21.95" customHeight="1" x14ac:dyDescent="0.25">
      <c r="A8" s="65" t="s">
        <v>117</v>
      </c>
    </row>
    <row r="9" spans="1:9" ht="21.95" customHeight="1" x14ac:dyDescent="0.25">
      <c r="A9" s="65" t="s">
        <v>118</v>
      </c>
    </row>
    <row r="10" spans="1:9" ht="21.95" customHeight="1" x14ac:dyDescent="0.25">
      <c r="A10" s="65" t="s">
        <v>10</v>
      </c>
    </row>
    <row r="11" spans="1:9" ht="21.95" customHeight="1" x14ac:dyDescent="0.25">
      <c r="A11" s="65" t="s">
        <v>6</v>
      </c>
    </row>
    <row r="12" spans="1:9" ht="21.95" customHeight="1" x14ac:dyDescent="0.25">
      <c r="A12" s="65" t="s">
        <v>7</v>
      </c>
    </row>
    <row r="13" spans="1:9" ht="21.95" customHeight="1" x14ac:dyDescent="0.25">
      <c r="A13" s="65" t="s">
        <v>115</v>
      </c>
    </row>
    <row r="14" spans="1:9" ht="21.95" customHeight="1" x14ac:dyDescent="0.25">
      <c r="A14" s="65" t="s">
        <v>116</v>
      </c>
    </row>
    <row r="15" spans="1:9" ht="21.95" customHeight="1" x14ac:dyDescent="0.25">
      <c r="A15" s="65" t="s">
        <v>8</v>
      </c>
    </row>
    <row r="16" spans="1:9" ht="21.95" customHeight="1" x14ac:dyDescent="0.25">
      <c r="A16" s="65" t="s">
        <v>114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69600-2067-4BD6-B728-EFB767884E7F}">
  <dimension ref="A1:AF36"/>
  <sheetViews>
    <sheetView workbookViewId="0">
      <selection activeCell="C7" sqref="C7"/>
    </sheetView>
  </sheetViews>
  <sheetFormatPr defaultColWidth="15.85546875" defaultRowHeight="14.25" x14ac:dyDescent="0.2"/>
  <cols>
    <col min="1" max="1" width="42.28515625" style="3" bestFit="1" customWidth="1"/>
    <col min="2" max="2" width="23" style="3" bestFit="1" customWidth="1"/>
    <col min="3" max="8" width="15.85546875" style="3"/>
    <col min="9" max="9" width="15.85546875" style="1"/>
    <col min="10" max="10" width="15.85546875" style="2"/>
    <col min="11" max="32" width="15.85546875" style="1"/>
    <col min="33" max="256" width="15.85546875" style="3"/>
    <col min="257" max="257" width="42.28515625" style="3" bestFit="1" customWidth="1"/>
    <col min="258" max="258" width="23" style="3" bestFit="1" customWidth="1"/>
    <col min="259" max="512" width="15.85546875" style="3"/>
    <col min="513" max="513" width="42.28515625" style="3" bestFit="1" customWidth="1"/>
    <col min="514" max="514" width="23" style="3" bestFit="1" customWidth="1"/>
    <col min="515" max="768" width="15.85546875" style="3"/>
    <col min="769" max="769" width="42.28515625" style="3" bestFit="1" customWidth="1"/>
    <col min="770" max="770" width="23" style="3" bestFit="1" customWidth="1"/>
    <col min="771" max="1024" width="15.85546875" style="3"/>
    <col min="1025" max="1025" width="42.28515625" style="3" bestFit="1" customWidth="1"/>
    <col min="1026" max="1026" width="23" style="3" bestFit="1" customWidth="1"/>
    <col min="1027" max="1280" width="15.85546875" style="3"/>
    <col min="1281" max="1281" width="42.28515625" style="3" bestFit="1" customWidth="1"/>
    <col min="1282" max="1282" width="23" style="3" bestFit="1" customWidth="1"/>
    <col min="1283" max="1536" width="15.85546875" style="3"/>
    <col min="1537" max="1537" width="42.28515625" style="3" bestFit="1" customWidth="1"/>
    <col min="1538" max="1538" width="23" style="3" bestFit="1" customWidth="1"/>
    <col min="1539" max="1792" width="15.85546875" style="3"/>
    <col min="1793" max="1793" width="42.28515625" style="3" bestFit="1" customWidth="1"/>
    <col min="1794" max="1794" width="23" style="3" bestFit="1" customWidth="1"/>
    <col min="1795" max="2048" width="15.85546875" style="3"/>
    <col min="2049" max="2049" width="42.28515625" style="3" bestFit="1" customWidth="1"/>
    <col min="2050" max="2050" width="23" style="3" bestFit="1" customWidth="1"/>
    <col min="2051" max="2304" width="15.85546875" style="3"/>
    <col min="2305" max="2305" width="42.28515625" style="3" bestFit="1" customWidth="1"/>
    <col min="2306" max="2306" width="23" style="3" bestFit="1" customWidth="1"/>
    <col min="2307" max="2560" width="15.85546875" style="3"/>
    <col min="2561" max="2561" width="42.28515625" style="3" bestFit="1" customWidth="1"/>
    <col min="2562" max="2562" width="23" style="3" bestFit="1" customWidth="1"/>
    <col min="2563" max="2816" width="15.85546875" style="3"/>
    <col min="2817" max="2817" width="42.28515625" style="3" bestFit="1" customWidth="1"/>
    <col min="2818" max="2818" width="23" style="3" bestFit="1" customWidth="1"/>
    <col min="2819" max="3072" width="15.85546875" style="3"/>
    <col min="3073" max="3073" width="42.28515625" style="3" bestFit="1" customWidth="1"/>
    <col min="3074" max="3074" width="23" style="3" bestFit="1" customWidth="1"/>
    <col min="3075" max="3328" width="15.85546875" style="3"/>
    <col min="3329" max="3329" width="42.28515625" style="3" bestFit="1" customWidth="1"/>
    <col min="3330" max="3330" width="23" style="3" bestFit="1" customWidth="1"/>
    <col min="3331" max="3584" width="15.85546875" style="3"/>
    <col min="3585" max="3585" width="42.28515625" style="3" bestFit="1" customWidth="1"/>
    <col min="3586" max="3586" width="23" style="3" bestFit="1" customWidth="1"/>
    <col min="3587" max="3840" width="15.85546875" style="3"/>
    <col min="3841" max="3841" width="42.28515625" style="3" bestFit="1" customWidth="1"/>
    <col min="3842" max="3842" width="23" style="3" bestFit="1" customWidth="1"/>
    <col min="3843" max="4096" width="15.85546875" style="3"/>
    <col min="4097" max="4097" width="42.28515625" style="3" bestFit="1" customWidth="1"/>
    <col min="4098" max="4098" width="23" style="3" bestFit="1" customWidth="1"/>
    <col min="4099" max="4352" width="15.85546875" style="3"/>
    <col min="4353" max="4353" width="42.28515625" style="3" bestFit="1" customWidth="1"/>
    <col min="4354" max="4354" width="23" style="3" bestFit="1" customWidth="1"/>
    <col min="4355" max="4608" width="15.85546875" style="3"/>
    <col min="4609" max="4609" width="42.28515625" style="3" bestFit="1" customWidth="1"/>
    <col min="4610" max="4610" width="23" style="3" bestFit="1" customWidth="1"/>
    <col min="4611" max="4864" width="15.85546875" style="3"/>
    <col min="4865" max="4865" width="42.28515625" style="3" bestFit="1" customWidth="1"/>
    <col min="4866" max="4866" width="23" style="3" bestFit="1" customWidth="1"/>
    <col min="4867" max="5120" width="15.85546875" style="3"/>
    <col min="5121" max="5121" width="42.28515625" style="3" bestFit="1" customWidth="1"/>
    <col min="5122" max="5122" width="23" style="3" bestFit="1" customWidth="1"/>
    <col min="5123" max="5376" width="15.85546875" style="3"/>
    <col min="5377" max="5377" width="42.28515625" style="3" bestFit="1" customWidth="1"/>
    <col min="5378" max="5378" width="23" style="3" bestFit="1" customWidth="1"/>
    <col min="5379" max="5632" width="15.85546875" style="3"/>
    <col min="5633" max="5633" width="42.28515625" style="3" bestFit="1" customWidth="1"/>
    <col min="5634" max="5634" width="23" style="3" bestFit="1" customWidth="1"/>
    <col min="5635" max="5888" width="15.85546875" style="3"/>
    <col min="5889" max="5889" width="42.28515625" style="3" bestFit="1" customWidth="1"/>
    <col min="5890" max="5890" width="23" style="3" bestFit="1" customWidth="1"/>
    <col min="5891" max="6144" width="15.85546875" style="3"/>
    <col min="6145" max="6145" width="42.28515625" style="3" bestFit="1" customWidth="1"/>
    <col min="6146" max="6146" width="23" style="3" bestFit="1" customWidth="1"/>
    <col min="6147" max="6400" width="15.85546875" style="3"/>
    <col min="6401" max="6401" width="42.28515625" style="3" bestFit="1" customWidth="1"/>
    <col min="6402" max="6402" width="23" style="3" bestFit="1" customWidth="1"/>
    <col min="6403" max="6656" width="15.85546875" style="3"/>
    <col min="6657" max="6657" width="42.28515625" style="3" bestFit="1" customWidth="1"/>
    <col min="6658" max="6658" width="23" style="3" bestFit="1" customWidth="1"/>
    <col min="6659" max="6912" width="15.85546875" style="3"/>
    <col min="6913" max="6913" width="42.28515625" style="3" bestFit="1" customWidth="1"/>
    <col min="6914" max="6914" width="23" style="3" bestFit="1" customWidth="1"/>
    <col min="6915" max="7168" width="15.85546875" style="3"/>
    <col min="7169" max="7169" width="42.28515625" style="3" bestFit="1" customWidth="1"/>
    <col min="7170" max="7170" width="23" style="3" bestFit="1" customWidth="1"/>
    <col min="7171" max="7424" width="15.85546875" style="3"/>
    <col min="7425" max="7425" width="42.28515625" style="3" bestFit="1" customWidth="1"/>
    <col min="7426" max="7426" width="23" style="3" bestFit="1" customWidth="1"/>
    <col min="7427" max="7680" width="15.85546875" style="3"/>
    <col min="7681" max="7681" width="42.28515625" style="3" bestFit="1" customWidth="1"/>
    <col min="7682" max="7682" width="23" style="3" bestFit="1" customWidth="1"/>
    <col min="7683" max="7936" width="15.85546875" style="3"/>
    <col min="7937" max="7937" width="42.28515625" style="3" bestFit="1" customWidth="1"/>
    <col min="7938" max="7938" width="23" style="3" bestFit="1" customWidth="1"/>
    <col min="7939" max="8192" width="15.85546875" style="3"/>
    <col min="8193" max="8193" width="42.28515625" style="3" bestFit="1" customWidth="1"/>
    <col min="8194" max="8194" width="23" style="3" bestFit="1" customWidth="1"/>
    <col min="8195" max="8448" width="15.85546875" style="3"/>
    <col min="8449" max="8449" width="42.28515625" style="3" bestFit="1" customWidth="1"/>
    <col min="8450" max="8450" width="23" style="3" bestFit="1" customWidth="1"/>
    <col min="8451" max="8704" width="15.85546875" style="3"/>
    <col min="8705" max="8705" width="42.28515625" style="3" bestFit="1" customWidth="1"/>
    <col min="8706" max="8706" width="23" style="3" bestFit="1" customWidth="1"/>
    <col min="8707" max="8960" width="15.85546875" style="3"/>
    <col min="8961" max="8961" width="42.28515625" style="3" bestFit="1" customWidth="1"/>
    <col min="8962" max="8962" width="23" style="3" bestFit="1" customWidth="1"/>
    <col min="8963" max="9216" width="15.85546875" style="3"/>
    <col min="9217" max="9217" width="42.28515625" style="3" bestFit="1" customWidth="1"/>
    <col min="9218" max="9218" width="23" style="3" bestFit="1" customWidth="1"/>
    <col min="9219" max="9472" width="15.85546875" style="3"/>
    <col min="9473" max="9473" width="42.28515625" style="3" bestFit="1" customWidth="1"/>
    <col min="9474" max="9474" width="23" style="3" bestFit="1" customWidth="1"/>
    <col min="9475" max="9728" width="15.85546875" style="3"/>
    <col min="9729" max="9729" width="42.28515625" style="3" bestFit="1" customWidth="1"/>
    <col min="9730" max="9730" width="23" style="3" bestFit="1" customWidth="1"/>
    <col min="9731" max="9984" width="15.85546875" style="3"/>
    <col min="9985" max="9985" width="42.28515625" style="3" bestFit="1" customWidth="1"/>
    <col min="9986" max="9986" width="23" style="3" bestFit="1" customWidth="1"/>
    <col min="9987" max="10240" width="15.85546875" style="3"/>
    <col min="10241" max="10241" width="42.28515625" style="3" bestFit="1" customWidth="1"/>
    <col min="10242" max="10242" width="23" style="3" bestFit="1" customWidth="1"/>
    <col min="10243" max="10496" width="15.85546875" style="3"/>
    <col min="10497" max="10497" width="42.28515625" style="3" bestFit="1" customWidth="1"/>
    <col min="10498" max="10498" width="23" style="3" bestFit="1" customWidth="1"/>
    <col min="10499" max="10752" width="15.85546875" style="3"/>
    <col min="10753" max="10753" width="42.28515625" style="3" bestFit="1" customWidth="1"/>
    <col min="10754" max="10754" width="23" style="3" bestFit="1" customWidth="1"/>
    <col min="10755" max="11008" width="15.85546875" style="3"/>
    <col min="11009" max="11009" width="42.28515625" style="3" bestFit="1" customWidth="1"/>
    <col min="11010" max="11010" width="23" style="3" bestFit="1" customWidth="1"/>
    <col min="11011" max="11264" width="15.85546875" style="3"/>
    <col min="11265" max="11265" width="42.28515625" style="3" bestFit="1" customWidth="1"/>
    <col min="11266" max="11266" width="23" style="3" bestFit="1" customWidth="1"/>
    <col min="11267" max="11520" width="15.85546875" style="3"/>
    <col min="11521" max="11521" width="42.28515625" style="3" bestFit="1" customWidth="1"/>
    <col min="11522" max="11522" width="23" style="3" bestFit="1" customWidth="1"/>
    <col min="11523" max="11776" width="15.85546875" style="3"/>
    <col min="11777" max="11777" width="42.28515625" style="3" bestFit="1" customWidth="1"/>
    <col min="11778" max="11778" width="23" style="3" bestFit="1" customWidth="1"/>
    <col min="11779" max="12032" width="15.85546875" style="3"/>
    <col min="12033" max="12033" width="42.28515625" style="3" bestFit="1" customWidth="1"/>
    <col min="12034" max="12034" width="23" style="3" bestFit="1" customWidth="1"/>
    <col min="12035" max="12288" width="15.85546875" style="3"/>
    <col min="12289" max="12289" width="42.28515625" style="3" bestFit="1" customWidth="1"/>
    <col min="12290" max="12290" width="23" style="3" bestFit="1" customWidth="1"/>
    <col min="12291" max="12544" width="15.85546875" style="3"/>
    <col min="12545" max="12545" width="42.28515625" style="3" bestFit="1" customWidth="1"/>
    <col min="12546" max="12546" width="23" style="3" bestFit="1" customWidth="1"/>
    <col min="12547" max="12800" width="15.85546875" style="3"/>
    <col min="12801" max="12801" width="42.28515625" style="3" bestFit="1" customWidth="1"/>
    <col min="12802" max="12802" width="23" style="3" bestFit="1" customWidth="1"/>
    <col min="12803" max="13056" width="15.85546875" style="3"/>
    <col min="13057" max="13057" width="42.28515625" style="3" bestFit="1" customWidth="1"/>
    <col min="13058" max="13058" width="23" style="3" bestFit="1" customWidth="1"/>
    <col min="13059" max="13312" width="15.85546875" style="3"/>
    <col min="13313" max="13313" width="42.28515625" style="3" bestFit="1" customWidth="1"/>
    <col min="13314" max="13314" width="23" style="3" bestFit="1" customWidth="1"/>
    <col min="13315" max="13568" width="15.85546875" style="3"/>
    <col min="13569" max="13569" width="42.28515625" style="3" bestFit="1" customWidth="1"/>
    <col min="13570" max="13570" width="23" style="3" bestFit="1" customWidth="1"/>
    <col min="13571" max="13824" width="15.85546875" style="3"/>
    <col min="13825" max="13825" width="42.28515625" style="3" bestFit="1" customWidth="1"/>
    <col min="13826" max="13826" width="23" style="3" bestFit="1" customWidth="1"/>
    <col min="13827" max="14080" width="15.85546875" style="3"/>
    <col min="14081" max="14081" width="42.28515625" style="3" bestFit="1" customWidth="1"/>
    <col min="14082" max="14082" width="23" style="3" bestFit="1" customWidth="1"/>
    <col min="14083" max="14336" width="15.85546875" style="3"/>
    <col min="14337" max="14337" width="42.28515625" style="3" bestFit="1" customWidth="1"/>
    <col min="14338" max="14338" width="23" style="3" bestFit="1" customWidth="1"/>
    <col min="14339" max="14592" width="15.85546875" style="3"/>
    <col min="14593" max="14593" width="42.28515625" style="3" bestFit="1" customWidth="1"/>
    <col min="14594" max="14594" width="23" style="3" bestFit="1" customWidth="1"/>
    <col min="14595" max="14848" width="15.85546875" style="3"/>
    <col min="14849" max="14849" width="42.28515625" style="3" bestFit="1" customWidth="1"/>
    <col min="14850" max="14850" width="23" style="3" bestFit="1" customWidth="1"/>
    <col min="14851" max="15104" width="15.85546875" style="3"/>
    <col min="15105" max="15105" width="42.28515625" style="3" bestFit="1" customWidth="1"/>
    <col min="15106" max="15106" width="23" style="3" bestFit="1" customWidth="1"/>
    <col min="15107" max="15360" width="15.85546875" style="3"/>
    <col min="15361" max="15361" width="42.28515625" style="3" bestFit="1" customWidth="1"/>
    <col min="15362" max="15362" width="23" style="3" bestFit="1" customWidth="1"/>
    <col min="15363" max="15616" width="15.85546875" style="3"/>
    <col min="15617" max="15617" width="42.28515625" style="3" bestFit="1" customWidth="1"/>
    <col min="15618" max="15618" width="23" style="3" bestFit="1" customWidth="1"/>
    <col min="15619" max="15872" width="15.85546875" style="3"/>
    <col min="15873" max="15873" width="42.28515625" style="3" bestFit="1" customWidth="1"/>
    <col min="15874" max="15874" width="23" style="3" bestFit="1" customWidth="1"/>
    <col min="15875" max="16128" width="15.85546875" style="3"/>
    <col min="16129" max="16129" width="42.28515625" style="3" bestFit="1" customWidth="1"/>
    <col min="16130" max="16130" width="23" style="3" bestFit="1" customWidth="1"/>
    <col min="16131" max="16384" width="15.85546875" style="3"/>
  </cols>
  <sheetData>
    <row r="1" spans="1:10" ht="15.75" x14ac:dyDescent="0.25">
      <c r="A1" s="67" t="s">
        <v>11</v>
      </c>
      <c r="B1" s="68"/>
      <c r="C1" s="68"/>
      <c r="D1" s="68"/>
      <c r="E1" s="68"/>
      <c r="F1" s="68"/>
      <c r="G1" s="68"/>
      <c r="H1" s="69"/>
      <c r="J1" s="2" t="s">
        <v>12</v>
      </c>
    </row>
    <row r="2" spans="1:10" ht="15.75" x14ac:dyDescent="0.25">
      <c r="A2" s="70" t="s">
        <v>13</v>
      </c>
      <c r="B2" s="71"/>
      <c r="C2" s="71"/>
      <c r="D2" s="71"/>
      <c r="E2" s="71"/>
      <c r="F2" s="71"/>
      <c r="G2" s="71"/>
      <c r="H2" s="72"/>
      <c r="J2" s="2" t="s">
        <v>14</v>
      </c>
    </row>
    <row r="3" spans="1:10" ht="15.75" x14ac:dyDescent="0.2">
      <c r="A3" s="73" t="s">
        <v>15</v>
      </c>
      <c r="B3" s="74"/>
      <c r="C3" s="74"/>
      <c r="D3" s="74"/>
      <c r="E3" s="74"/>
      <c r="F3" s="74"/>
      <c r="G3" s="74"/>
      <c r="H3" s="75"/>
      <c r="J3" s="2" t="s">
        <v>16</v>
      </c>
    </row>
    <row r="4" spans="1:10" ht="15.75" x14ac:dyDescent="0.25">
      <c r="A4" s="4" t="s">
        <v>17</v>
      </c>
      <c r="B4" s="100"/>
      <c r="C4" s="101"/>
      <c r="D4" s="102"/>
      <c r="E4" s="5"/>
      <c r="F4" s="5"/>
      <c r="G4" s="5"/>
      <c r="H4" s="6"/>
      <c r="J4" s="2" t="s">
        <v>18</v>
      </c>
    </row>
    <row r="5" spans="1:10" ht="15.75" x14ac:dyDescent="0.25">
      <c r="A5" s="4" t="s">
        <v>19</v>
      </c>
      <c r="B5" s="103">
        <v>43647</v>
      </c>
      <c r="C5" s="105"/>
      <c r="D5" s="105"/>
      <c r="E5" s="5"/>
      <c r="F5" s="5"/>
      <c r="G5" s="5"/>
      <c r="H5" s="6"/>
      <c r="J5" s="2" t="s">
        <v>20</v>
      </c>
    </row>
    <row r="6" spans="1:10" ht="15.75" x14ac:dyDescent="0.25">
      <c r="A6" s="4" t="s">
        <v>21</v>
      </c>
      <c r="B6" s="7">
        <f ca="1">H23</f>
        <v>0</v>
      </c>
      <c r="C6" s="5"/>
      <c r="D6" s="5"/>
      <c r="E6" s="5"/>
      <c r="F6" s="5"/>
      <c r="G6" s="5"/>
      <c r="H6" s="6"/>
      <c r="J6" s="2" t="s">
        <v>22</v>
      </c>
    </row>
    <row r="7" spans="1:10" ht="15.75" x14ac:dyDescent="0.25">
      <c r="A7" s="4" t="s">
        <v>23</v>
      </c>
      <c r="B7" s="104"/>
      <c r="C7" s="8"/>
      <c r="D7" s="8"/>
      <c r="E7" s="8"/>
      <c r="F7" s="8"/>
      <c r="G7" s="8"/>
      <c r="H7" s="9"/>
      <c r="J7" s="2" t="s">
        <v>24</v>
      </c>
    </row>
    <row r="8" spans="1:10" ht="15.75" x14ac:dyDescent="0.25">
      <c r="A8" s="10" t="s">
        <v>25</v>
      </c>
      <c r="B8" s="11" t="s">
        <v>26</v>
      </c>
      <c r="C8" s="11" t="s">
        <v>27</v>
      </c>
      <c r="D8" s="11" t="s">
        <v>28</v>
      </c>
      <c r="E8" s="11" t="s">
        <v>29</v>
      </c>
      <c r="F8" s="8"/>
      <c r="G8" s="8"/>
      <c r="H8" s="9"/>
      <c r="J8" s="2" t="s">
        <v>30</v>
      </c>
    </row>
    <row r="9" spans="1:10" ht="15" x14ac:dyDescent="0.2">
      <c r="A9" s="12" t="s">
        <v>31</v>
      </c>
      <c r="B9" s="13">
        <f ca="1">Membership!AG101</f>
        <v>0</v>
      </c>
      <c r="C9" s="14">
        <f ca="1">Membership!AH101</f>
        <v>0</v>
      </c>
      <c r="D9" s="76"/>
      <c r="E9" s="76"/>
      <c r="F9" s="8"/>
      <c r="G9" s="8"/>
      <c r="H9" s="9"/>
      <c r="J9" s="2" t="s">
        <v>32</v>
      </c>
    </row>
    <row r="10" spans="1:10" ht="15" x14ac:dyDescent="0.2">
      <c r="A10" s="12" t="s">
        <v>33</v>
      </c>
      <c r="B10" s="13">
        <f ca="1">Membership!AC101</f>
        <v>0</v>
      </c>
      <c r="C10" s="13">
        <f ca="1">Membership!AD101</f>
        <v>0</v>
      </c>
      <c r="D10" s="77"/>
      <c r="E10" s="77"/>
      <c r="F10" s="8"/>
      <c r="G10" s="8"/>
      <c r="H10" s="9"/>
      <c r="J10" s="2" t="s">
        <v>34</v>
      </c>
    </row>
    <row r="11" spans="1:10" ht="15" x14ac:dyDescent="0.2">
      <c r="A11" s="12" t="s">
        <v>35</v>
      </c>
      <c r="B11" s="13">
        <f ca="1">Membership!AE101</f>
        <v>0</v>
      </c>
      <c r="C11" s="13">
        <f ca="1">Membership!AF101</f>
        <v>0</v>
      </c>
      <c r="D11" s="77"/>
      <c r="E11" s="77"/>
      <c r="F11" s="8"/>
      <c r="G11" s="8"/>
      <c r="H11" s="9"/>
      <c r="J11" s="2" t="s">
        <v>36</v>
      </c>
    </row>
    <row r="12" spans="1:10" ht="15" x14ac:dyDescent="0.2">
      <c r="A12" s="12" t="s">
        <v>37</v>
      </c>
      <c r="B12" s="13">
        <f ca="1">Membership!W101</f>
        <v>0</v>
      </c>
      <c r="C12" s="13">
        <f ca="1">Membership!X101</f>
        <v>0</v>
      </c>
      <c r="D12" s="77"/>
      <c r="E12" s="77"/>
      <c r="F12" s="8"/>
      <c r="G12" s="8"/>
      <c r="H12" s="9"/>
      <c r="J12" s="2" t="s">
        <v>38</v>
      </c>
    </row>
    <row r="13" spans="1:10" ht="15" x14ac:dyDescent="0.2">
      <c r="A13" s="12" t="s">
        <v>39</v>
      </c>
      <c r="B13" s="13">
        <f ca="1">Membership!Y101</f>
        <v>0</v>
      </c>
      <c r="C13" s="13">
        <f ca="1">Membership!Z101</f>
        <v>0</v>
      </c>
      <c r="D13" s="78"/>
      <c r="E13" s="77"/>
      <c r="F13" s="15"/>
      <c r="G13" s="15"/>
      <c r="H13" s="16"/>
      <c r="J13" s="2" t="s">
        <v>40</v>
      </c>
    </row>
    <row r="14" spans="1:10" ht="15" x14ac:dyDescent="0.2">
      <c r="A14" s="12" t="s">
        <v>41</v>
      </c>
      <c r="B14" s="13">
        <v>0</v>
      </c>
      <c r="C14" s="13">
        <v>0</v>
      </c>
      <c r="D14" s="13">
        <f>'Short Term'!O101</f>
        <v>0</v>
      </c>
      <c r="E14" s="78"/>
      <c r="F14" s="15"/>
      <c r="G14" s="15"/>
      <c r="H14" s="16"/>
      <c r="J14" s="2" t="s">
        <v>42</v>
      </c>
    </row>
    <row r="15" spans="1:10" ht="15" x14ac:dyDescent="0.2">
      <c r="A15" s="12" t="s">
        <v>43</v>
      </c>
      <c r="B15" s="13">
        <v>0</v>
      </c>
      <c r="C15" s="13">
        <v>0</v>
      </c>
      <c r="D15" s="13">
        <v>0</v>
      </c>
      <c r="E15" s="13">
        <f>'Life Membership'!Q98</f>
        <v>0</v>
      </c>
      <c r="F15" s="15"/>
      <c r="G15" s="15"/>
      <c r="H15" s="16"/>
      <c r="J15" s="2" t="s">
        <v>44</v>
      </c>
    </row>
    <row r="16" spans="1:10" ht="15" x14ac:dyDescent="0.2">
      <c r="A16" s="12" t="s">
        <v>45</v>
      </c>
      <c r="B16" s="17">
        <f ca="1">SUM(B10:B14)</f>
        <v>0</v>
      </c>
      <c r="C16" s="17">
        <f ca="1">SUM(C10:C13)</f>
        <v>0</v>
      </c>
      <c r="D16" s="17">
        <f>SUM(D14)</f>
        <v>0</v>
      </c>
      <c r="E16" s="17">
        <f>E15</f>
        <v>0</v>
      </c>
      <c r="F16" s="15"/>
      <c r="G16" s="15"/>
      <c r="H16" s="16"/>
      <c r="J16" s="2" t="s">
        <v>46</v>
      </c>
    </row>
    <row r="17" spans="1:10" ht="18.75" thickBot="1" x14ac:dyDescent="0.3">
      <c r="A17" s="79" t="s">
        <v>47</v>
      </c>
      <c r="B17" s="80"/>
      <c r="C17" s="80"/>
      <c r="D17" s="80"/>
      <c r="E17" s="80"/>
      <c r="F17" s="80"/>
      <c r="G17" s="80"/>
      <c r="H17" s="81"/>
      <c r="J17" s="2" t="s">
        <v>48</v>
      </c>
    </row>
    <row r="18" spans="1:10" ht="31.5" thickTop="1" thickBot="1" x14ac:dyDescent="0.25">
      <c r="A18" s="18" t="s">
        <v>49</v>
      </c>
      <c r="B18" s="19" t="s">
        <v>50</v>
      </c>
      <c r="C18" s="20" t="s">
        <v>51</v>
      </c>
      <c r="D18" s="19" t="s">
        <v>52</v>
      </c>
      <c r="E18" s="20" t="s">
        <v>53</v>
      </c>
      <c r="F18" s="21" t="s">
        <v>54</v>
      </c>
      <c r="G18" s="21" t="s">
        <v>55</v>
      </c>
      <c r="H18" s="22" t="s">
        <v>56</v>
      </c>
      <c r="J18" s="2" t="s">
        <v>57</v>
      </c>
    </row>
    <row r="19" spans="1:10" ht="16.5" thickTop="1" x14ac:dyDescent="0.25">
      <c r="A19" s="23" t="s">
        <v>58</v>
      </c>
      <c r="B19" s="24">
        <f ca="1">B12*C19</f>
        <v>0</v>
      </c>
      <c r="C19" s="25">
        <v>45</v>
      </c>
      <c r="D19" s="24">
        <f ca="1">C12*E19</f>
        <v>0</v>
      </c>
      <c r="E19" s="25">
        <v>32</v>
      </c>
      <c r="F19" s="82"/>
      <c r="G19" s="85"/>
      <c r="H19" s="26">
        <f ca="1">B19+D19</f>
        <v>0</v>
      </c>
      <c r="J19" s="2" t="s">
        <v>59</v>
      </c>
    </row>
    <row r="20" spans="1:10" ht="15.75" x14ac:dyDescent="0.25">
      <c r="A20" s="27" t="s">
        <v>60</v>
      </c>
      <c r="B20" s="28">
        <f ca="1">B13*C20</f>
        <v>0</v>
      </c>
      <c r="C20" s="29">
        <v>10</v>
      </c>
      <c r="D20" s="28">
        <f ca="1">C13*E20</f>
        <v>0</v>
      </c>
      <c r="E20" s="29">
        <v>10</v>
      </c>
      <c r="F20" s="83"/>
      <c r="G20" s="86"/>
      <c r="H20" s="26">
        <f ca="1">B20+D20</f>
        <v>0</v>
      </c>
      <c r="J20" s="2" t="s">
        <v>61</v>
      </c>
    </row>
    <row r="21" spans="1:10" ht="15.75" x14ac:dyDescent="0.25">
      <c r="A21" s="30" t="s">
        <v>62</v>
      </c>
      <c r="B21" s="24">
        <f ca="1">B9*C21</f>
        <v>0</v>
      </c>
      <c r="C21" s="25">
        <v>68</v>
      </c>
      <c r="D21" s="24">
        <f ca="1">C9*E21</f>
        <v>0</v>
      </c>
      <c r="E21" s="25">
        <v>52</v>
      </c>
      <c r="F21" s="84"/>
      <c r="G21" s="87"/>
      <c r="H21" s="26">
        <f ca="1">B21+D21</f>
        <v>0</v>
      </c>
    </row>
    <row r="22" spans="1:10" ht="16.5" thickBot="1" x14ac:dyDescent="0.3">
      <c r="A22" s="31" t="s">
        <v>41</v>
      </c>
      <c r="B22" s="88"/>
      <c r="C22" s="89"/>
      <c r="D22" s="89"/>
      <c r="E22" s="90"/>
      <c r="F22" s="29">
        <v>10</v>
      </c>
      <c r="G22" s="24">
        <f>D14*10</f>
        <v>0</v>
      </c>
      <c r="H22" s="32">
        <f>G22</f>
        <v>0</v>
      </c>
    </row>
    <row r="23" spans="1:10" ht="16.5" thickBot="1" x14ac:dyDescent="0.3">
      <c r="A23" s="91" t="s">
        <v>63</v>
      </c>
      <c r="B23" s="92"/>
      <c r="C23" s="92"/>
      <c r="D23" s="92"/>
      <c r="E23" s="92"/>
      <c r="F23" s="92"/>
      <c r="G23" s="93"/>
      <c r="H23" s="33">
        <f ca="1">SUM(H19:H22)</f>
        <v>0</v>
      </c>
    </row>
    <row r="24" spans="1:10" ht="15" x14ac:dyDescent="0.2">
      <c r="A24" s="34"/>
      <c r="B24" s="34"/>
      <c r="C24" s="35"/>
      <c r="D24" s="34"/>
      <c r="E24" s="35"/>
      <c r="F24" s="35"/>
      <c r="G24" s="35"/>
      <c r="H24" s="35"/>
    </row>
    <row r="29" spans="1:10" x14ac:dyDescent="0.2">
      <c r="C29" s="36"/>
      <c r="D29" s="36"/>
      <c r="E29" s="36"/>
      <c r="F29" s="36"/>
      <c r="G29" s="36"/>
      <c r="H29" s="36"/>
    </row>
    <row r="30" spans="1:10" x14ac:dyDescent="0.2">
      <c r="C30" s="37"/>
      <c r="D30" s="37"/>
      <c r="E30" s="37"/>
      <c r="F30" s="37"/>
      <c r="G30" s="37"/>
      <c r="H30" s="37"/>
    </row>
    <row r="31" spans="1:10" ht="15" x14ac:dyDescent="0.25">
      <c r="C31" s="38"/>
      <c r="D31" s="38"/>
      <c r="E31" s="38"/>
      <c r="F31" s="38"/>
      <c r="G31" s="38"/>
      <c r="H31" s="39"/>
    </row>
    <row r="32" spans="1:10" ht="15" x14ac:dyDescent="0.25">
      <c r="C32" s="38"/>
      <c r="D32" s="38"/>
      <c r="E32" s="38"/>
      <c r="F32" s="38"/>
      <c r="G32" s="38"/>
      <c r="H32" s="39"/>
    </row>
    <row r="33" spans="3:8" ht="15" x14ac:dyDescent="0.25">
      <c r="C33" s="38"/>
      <c r="D33" s="38"/>
      <c r="E33" s="38"/>
      <c r="F33" s="38"/>
      <c r="G33" s="38"/>
      <c r="H33" s="39"/>
    </row>
    <row r="34" spans="3:8" ht="15" x14ac:dyDescent="0.25">
      <c r="C34" s="38"/>
      <c r="D34" s="38"/>
      <c r="E34" s="38"/>
      <c r="F34" s="38"/>
      <c r="G34" s="38"/>
      <c r="H34" s="39"/>
    </row>
    <row r="35" spans="3:8" ht="15" x14ac:dyDescent="0.25">
      <c r="C35" s="40"/>
      <c r="D35" s="40"/>
      <c r="E35" s="40"/>
      <c r="F35" s="40"/>
      <c r="G35" s="40"/>
      <c r="H35" s="39"/>
    </row>
    <row r="36" spans="3:8" ht="15" x14ac:dyDescent="0.2">
      <c r="C36" s="35"/>
      <c r="D36" s="35"/>
      <c r="E36" s="35"/>
      <c r="F36" s="35"/>
      <c r="G36" s="35"/>
      <c r="H36" s="35"/>
    </row>
  </sheetData>
  <sheetProtection sheet="1" objects="1" scenarios="1"/>
  <mergeCells count="11">
    <mergeCell ref="A17:H17"/>
    <mergeCell ref="F19:F21"/>
    <mergeCell ref="G19:G21"/>
    <mergeCell ref="B22:E22"/>
    <mergeCell ref="A23:G23"/>
    <mergeCell ref="A1:H1"/>
    <mergeCell ref="A2:H2"/>
    <mergeCell ref="A3:H3"/>
    <mergeCell ref="B4:D4"/>
    <mergeCell ref="D9:D13"/>
    <mergeCell ref="E9:E14"/>
  </mergeCells>
  <dataValidations count="1">
    <dataValidation type="list" allowBlank="1" showInputMessage="1" showErrorMessage="1" sqref="B4:D4 IX4:IZ4 ST4:SV4 ACP4:ACR4 AML4:AMN4 AWH4:AWJ4 BGD4:BGF4 BPZ4:BQB4 BZV4:BZX4 CJR4:CJT4 CTN4:CTP4 DDJ4:DDL4 DNF4:DNH4 DXB4:DXD4 EGX4:EGZ4 EQT4:EQV4 FAP4:FAR4 FKL4:FKN4 FUH4:FUJ4 GED4:GEF4 GNZ4:GOB4 GXV4:GXX4 HHR4:HHT4 HRN4:HRP4 IBJ4:IBL4 ILF4:ILH4 IVB4:IVD4 JEX4:JEZ4 JOT4:JOV4 JYP4:JYR4 KIL4:KIN4 KSH4:KSJ4 LCD4:LCF4 LLZ4:LMB4 LVV4:LVX4 MFR4:MFT4 MPN4:MPP4 MZJ4:MZL4 NJF4:NJH4 NTB4:NTD4 OCX4:OCZ4 OMT4:OMV4 OWP4:OWR4 PGL4:PGN4 PQH4:PQJ4 QAD4:QAF4 QJZ4:QKB4 QTV4:QTX4 RDR4:RDT4 RNN4:RNP4 RXJ4:RXL4 SHF4:SHH4 SRB4:SRD4 TAX4:TAZ4 TKT4:TKV4 TUP4:TUR4 UEL4:UEN4 UOH4:UOJ4 UYD4:UYF4 VHZ4:VIB4 VRV4:VRX4 WBR4:WBT4 WLN4:WLP4 WVJ4:WVL4 B65540:D65540 IX65540:IZ65540 ST65540:SV65540 ACP65540:ACR65540 AML65540:AMN65540 AWH65540:AWJ65540 BGD65540:BGF65540 BPZ65540:BQB65540 BZV65540:BZX65540 CJR65540:CJT65540 CTN65540:CTP65540 DDJ65540:DDL65540 DNF65540:DNH65540 DXB65540:DXD65540 EGX65540:EGZ65540 EQT65540:EQV65540 FAP65540:FAR65540 FKL65540:FKN65540 FUH65540:FUJ65540 GED65540:GEF65540 GNZ65540:GOB65540 GXV65540:GXX65540 HHR65540:HHT65540 HRN65540:HRP65540 IBJ65540:IBL65540 ILF65540:ILH65540 IVB65540:IVD65540 JEX65540:JEZ65540 JOT65540:JOV65540 JYP65540:JYR65540 KIL65540:KIN65540 KSH65540:KSJ65540 LCD65540:LCF65540 LLZ65540:LMB65540 LVV65540:LVX65540 MFR65540:MFT65540 MPN65540:MPP65540 MZJ65540:MZL65540 NJF65540:NJH65540 NTB65540:NTD65540 OCX65540:OCZ65540 OMT65540:OMV65540 OWP65540:OWR65540 PGL65540:PGN65540 PQH65540:PQJ65540 QAD65540:QAF65540 QJZ65540:QKB65540 QTV65540:QTX65540 RDR65540:RDT65540 RNN65540:RNP65540 RXJ65540:RXL65540 SHF65540:SHH65540 SRB65540:SRD65540 TAX65540:TAZ65540 TKT65540:TKV65540 TUP65540:TUR65540 UEL65540:UEN65540 UOH65540:UOJ65540 UYD65540:UYF65540 VHZ65540:VIB65540 VRV65540:VRX65540 WBR65540:WBT65540 WLN65540:WLP65540 WVJ65540:WVL65540 B131076:D131076 IX131076:IZ131076 ST131076:SV131076 ACP131076:ACR131076 AML131076:AMN131076 AWH131076:AWJ131076 BGD131076:BGF131076 BPZ131076:BQB131076 BZV131076:BZX131076 CJR131076:CJT131076 CTN131076:CTP131076 DDJ131076:DDL131076 DNF131076:DNH131076 DXB131076:DXD131076 EGX131076:EGZ131076 EQT131076:EQV131076 FAP131076:FAR131076 FKL131076:FKN131076 FUH131076:FUJ131076 GED131076:GEF131076 GNZ131076:GOB131076 GXV131076:GXX131076 HHR131076:HHT131076 HRN131076:HRP131076 IBJ131076:IBL131076 ILF131076:ILH131076 IVB131076:IVD131076 JEX131076:JEZ131076 JOT131076:JOV131076 JYP131076:JYR131076 KIL131076:KIN131076 KSH131076:KSJ131076 LCD131076:LCF131076 LLZ131076:LMB131076 LVV131076:LVX131076 MFR131076:MFT131076 MPN131076:MPP131076 MZJ131076:MZL131076 NJF131076:NJH131076 NTB131076:NTD131076 OCX131076:OCZ131076 OMT131076:OMV131076 OWP131076:OWR131076 PGL131076:PGN131076 PQH131076:PQJ131076 QAD131076:QAF131076 QJZ131076:QKB131076 QTV131076:QTX131076 RDR131076:RDT131076 RNN131076:RNP131076 RXJ131076:RXL131076 SHF131076:SHH131076 SRB131076:SRD131076 TAX131076:TAZ131076 TKT131076:TKV131076 TUP131076:TUR131076 UEL131076:UEN131076 UOH131076:UOJ131076 UYD131076:UYF131076 VHZ131076:VIB131076 VRV131076:VRX131076 WBR131076:WBT131076 WLN131076:WLP131076 WVJ131076:WVL131076 B196612:D196612 IX196612:IZ196612 ST196612:SV196612 ACP196612:ACR196612 AML196612:AMN196612 AWH196612:AWJ196612 BGD196612:BGF196612 BPZ196612:BQB196612 BZV196612:BZX196612 CJR196612:CJT196612 CTN196612:CTP196612 DDJ196612:DDL196612 DNF196612:DNH196612 DXB196612:DXD196612 EGX196612:EGZ196612 EQT196612:EQV196612 FAP196612:FAR196612 FKL196612:FKN196612 FUH196612:FUJ196612 GED196612:GEF196612 GNZ196612:GOB196612 GXV196612:GXX196612 HHR196612:HHT196612 HRN196612:HRP196612 IBJ196612:IBL196612 ILF196612:ILH196612 IVB196612:IVD196612 JEX196612:JEZ196612 JOT196612:JOV196612 JYP196612:JYR196612 KIL196612:KIN196612 KSH196612:KSJ196612 LCD196612:LCF196612 LLZ196612:LMB196612 LVV196612:LVX196612 MFR196612:MFT196612 MPN196612:MPP196612 MZJ196612:MZL196612 NJF196612:NJH196612 NTB196612:NTD196612 OCX196612:OCZ196612 OMT196612:OMV196612 OWP196612:OWR196612 PGL196612:PGN196612 PQH196612:PQJ196612 QAD196612:QAF196612 QJZ196612:QKB196612 QTV196612:QTX196612 RDR196612:RDT196612 RNN196612:RNP196612 RXJ196612:RXL196612 SHF196612:SHH196612 SRB196612:SRD196612 TAX196612:TAZ196612 TKT196612:TKV196612 TUP196612:TUR196612 UEL196612:UEN196612 UOH196612:UOJ196612 UYD196612:UYF196612 VHZ196612:VIB196612 VRV196612:VRX196612 WBR196612:WBT196612 WLN196612:WLP196612 WVJ196612:WVL196612 B262148:D262148 IX262148:IZ262148 ST262148:SV262148 ACP262148:ACR262148 AML262148:AMN262148 AWH262148:AWJ262148 BGD262148:BGF262148 BPZ262148:BQB262148 BZV262148:BZX262148 CJR262148:CJT262148 CTN262148:CTP262148 DDJ262148:DDL262148 DNF262148:DNH262148 DXB262148:DXD262148 EGX262148:EGZ262148 EQT262148:EQV262148 FAP262148:FAR262148 FKL262148:FKN262148 FUH262148:FUJ262148 GED262148:GEF262148 GNZ262148:GOB262148 GXV262148:GXX262148 HHR262148:HHT262148 HRN262148:HRP262148 IBJ262148:IBL262148 ILF262148:ILH262148 IVB262148:IVD262148 JEX262148:JEZ262148 JOT262148:JOV262148 JYP262148:JYR262148 KIL262148:KIN262148 KSH262148:KSJ262148 LCD262148:LCF262148 LLZ262148:LMB262148 LVV262148:LVX262148 MFR262148:MFT262148 MPN262148:MPP262148 MZJ262148:MZL262148 NJF262148:NJH262148 NTB262148:NTD262148 OCX262148:OCZ262148 OMT262148:OMV262148 OWP262148:OWR262148 PGL262148:PGN262148 PQH262148:PQJ262148 QAD262148:QAF262148 QJZ262148:QKB262148 QTV262148:QTX262148 RDR262148:RDT262148 RNN262148:RNP262148 RXJ262148:RXL262148 SHF262148:SHH262148 SRB262148:SRD262148 TAX262148:TAZ262148 TKT262148:TKV262148 TUP262148:TUR262148 UEL262148:UEN262148 UOH262148:UOJ262148 UYD262148:UYF262148 VHZ262148:VIB262148 VRV262148:VRX262148 WBR262148:WBT262148 WLN262148:WLP262148 WVJ262148:WVL262148 B327684:D327684 IX327684:IZ327684 ST327684:SV327684 ACP327684:ACR327684 AML327684:AMN327684 AWH327684:AWJ327684 BGD327684:BGF327684 BPZ327684:BQB327684 BZV327684:BZX327684 CJR327684:CJT327684 CTN327684:CTP327684 DDJ327684:DDL327684 DNF327684:DNH327684 DXB327684:DXD327684 EGX327684:EGZ327684 EQT327684:EQV327684 FAP327684:FAR327684 FKL327684:FKN327684 FUH327684:FUJ327684 GED327684:GEF327684 GNZ327684:GOB327684 GXV327684:GXX327684 HHR327684:HHT327684 HRN327684:HRP327684 IBJ327684:IBL327684 ILF327684:ILH327684 IVB327684:IVD327684 JEX327684:JEZ327684 JOT327684:JOV327684 JYP327684:JYR327684 KIL327684:KIN327684 KSH327684:KSJ327684 LCD327684:LCF327684 LLZ327684:LMB327684 LVV327684:LVX327684 MFR327684:MFT327684 MPN327684:MPP327684 MZJ327684:MZL327684 NJF327684:NJH327684 NTB327684:NTD327684 OCX327684:OCZ327684 OMT327684:OMV327684 OWP327684:OWR327684 PGL327684:PGN327684 PQH327684:PQJ327684 QAD327684:QAF327684 QJZ327684:QKB327684 QTV327684:QTX327684 RDR327684:RDT327684 RNN327684:RNP327684 RXJ327684:RXL327684 SHF327684:SHH327684 SRB327684:SRD327684 TAX327684:TAZ327684 TKT327684:TKV327684 TUP327684:TUR327684 UEL327684:UEN327684 UOH327684:UOJ327684 UYD327684:UYF327684 VHZ327684:VIB327684 VRV327684:VRX327684 WBR327684:WBT327684 WLN327684:WLP327684 WVJ327684:WVL327684 B393220:D393220 IX393220:IZ393220 ST393220:SV393220 ACP393220:ACR393220 AML393220:AMN393220 AWH393220:AWJ393220 BGD393220:BGF393220 BPZ393220:BQB393220 BZV393220:BZX393220 CJR393220:CJT393220 CTN393220:CTP393220 DDJ393220:DDL393220 DNF393220:DNH393220 DXB393220:DXD393220 EGX393220:EGZ393220 EQT393220:EQV393220 FAP393220:FAR393220 FKL393220:FKN393220 FUH393220:FUJ393220 GED393220:GEF393220 GNZ393220:GOB393220 GXV393220:GXX393220 HHR393220:HHT393220 HRN393220:HRP393220 IBJ393220:IBL393220 ILF393220:ILH393220 IVB393220:IVD393220 JEX393220:JEZ393220 JOT393220:JOV393220 JYP393220:JYR393220 KIL393220:KIN393220 KSH393220:KSJ393220 LCD393220:LCF393220 LLZ393220:LMB393220 LVV393220:LVX393220 MFR393220:MFT393220 MPN393220:MPP393220 MZJ393220:MZL393220 NJF393220:NJH393220 NTB393220:NTD393220 OCX393220:OCZ393220 OMT393220:OMV393220 OWP393220:OWR393220 PGL393220:PGN393220 PQH393220:PQJ393220 QAD393220:QAF393220 QJZ393220:QKB393220 QTV393220:QTX393220 RDR393220:RDT393220 RNN393220:RNP393220 RXJ393220:RXL393220 SHF393220:SHH393220 SRB393220:SRD393220 TAX393220:TAZ393220 TKT393220:TKV393220 TUP393220:TUR393220 UEL393220:UEN393220 UOH393220:UOJ393220 UYD393220:UYF393220 VHZ393220:VIB393220 VRV393220:VRX393220 WBR393220:WBT393220 WLN393220:WLP393220 WVJ393220:WVL393220 B458756:D458756 IX458756:IZ458756 ST458756:SV458756 ACP458756:ACR458756 AML458756:AMN458756 AWH458756:AWJ458756 BGD458756:BGF458756 BPZ458756:BQB458756 BZV458756:BZX458756 CJR458756:CJT458756 CTN458756:CTP458756 DDJ458756:DDL458756 DNF458756:DNH458756 DXB458756:DXD458756 EGX458756:EGZ458756 EQT458756:EQV458756 FAP458756:FAR458756 FKL458756:FKN458756 FUH458756:FUJ458756 GED458756:GEF458756 GNZ458756:GOB458756 GXV458756:GXX458756 HHR458756:HHT458756 HRN458756:HRP458756 IBJ458756:IBL458756 ILF458756:ILH458756 IVB458756:IVD458756 JEX458756:JEZ458756 JOT458756:JOV458756 JYP458756:JYR458756 KIL458756:KIN458756 KSH458756:KSJ458756 LCD458756:LCF458756 LLZ458756:LMB458756 LVV458756:LVX458756 MFR458756:MFT458756 MPN458756:MPP458756 MZJ458756:MZL458756 NJF458756:NJH458756 NTB458756:NTD458756 OCX458756:OCZ458756 OMT458756:OMV458756 OWP458756:OWR458756 PGL458756:PGN458756 PQH458756:PQJ458756 QAD458756:QAF458756 QJZ458756:QKB458756 QTV458756:QTX458756 RDR458756:RDT458756 RNN458756:RNP458756 RXJ458756:RXL458756 SHF458756:SHH458756 SRB458756:SRD458756 TAX458756:TAZ458756 TKT458756:TKV458756 TUP458756:TUR458756 UEL458756:UEN458756 UOH458756:UOJ458756 UYD458756:UYF458756 VHZ458756:VIB458756 VRV458756:VRX458756 WBR458756:WBT458756 WLN458756:WLP458756 WVJ458756:WVL458756 B524292:D524292 IX524292:IZ524292 ST524292:SV524292 ACP524292:ACR524292 AML524292:AMN524292 AWH524292:AWJ524292 BGD524292:BGF524292 BPZ524292:BQB524292 BZV524292:BZX524292 CJR524292:CJT524292 CTN524292:CTP524292 DDJ524292:DDL524292 DNF524292:DNH524292 DXB524292:DXD524292 EGX524292:EGZ524292 EQT524292:EQV524292 FAP524292:FAR524292 FKL524292:FKN524292 FUH524292:FUJ524292 GED524292:GEF524292 GNZ524292:GOB524292 GXV524292:GXX524292 HHR524292:HHT524292 HRN524292:HRP524292 IBJ524292:IBL524292 ILF524292:ILH524292 IVB524292:IVD524292 JEX524292:JEZ524292 JOT524292:JOV524292 JYP524292:JYR524292 KIL524292:KIN524292 KSH524292:KSJ524292 LCD524292:LCF524292 LLZ524292:LMB524292 LVV524292:LVX524292 MFR524292:MFT524292 MPN524292:MPP524292 MZJ524292:MZL524292 NJF524292:NJH524292 NTB524292:NTD524292 OCX524292:OCZ524292 OMT524292:OMV524292 OWP524292:OWR524292 PGL524292:PGN524292 PQH524292:PQJ524292 QAD524292:QAF524292 QJZ524292:QKB524292 QTV524292:QTX524292 RDR524292:RDT524292 RNN524292:RNP524292 RXJ524292:RXL524292 SHF524292:SHH524292 SRB524292:SRD524292 TAX524292:TAZ524292 TKT524292:TKV524292 TUP524292:TUR524292 UEL524292:UEN524292 UOH524292:UOJ524292 UYD524292:UYF524292 VHZ524292:VIB524292 VRV524292:VRX524292 WBR524292:WBT524292 WLN524292:WLP524292 WVJ524292:WVL524292 B589828:D589828 IX589828:IZ589828 ST589828:SV589828 ACP589828:ACR589828 AML589828:AMN589828 AWH589828:AWJ589828 BGD589828:BGF589828 BPZ589828:BQB589828 BZV589828:BZX589828 CJR589828:CJT589828 CTN589828:CTP589828 DDJ589828:DDL589828 DNF589828:DNH589828 DXB589828:DXD589828 EGX589828:EGZ589828 EQT589828:EQV589828 FAP589828:FAR589828 FKL589828:FKN589828 FUH589828:FUJ589828 GED589828:GEF589828 GNZ589828:GOB589828 GXV589828:GXX589828 HHR589828:HHT589828 HRN589828:HRP589828 IBJ589828:IBL589828 ILF589828:ILH589828 IVB589828:IVD589828 JEX589828:JEZ589828 JOT589828:JOV589828 JYP589828:JYR589828 KIL589828:KIN589828 KSH589828:KSJ589828 LCD589828:LCF589828 LLZ589828:LMB589828 LVV589828:LVX589828 MFR589828:MFT589828 MPN589828:MPP589828 MZJ589828:MZL589828 NJF589828:NJH589828 NTB589828:NTD589828 OCX589828:OCZ589828 OMT589828:OMV589828 OWP589828:OWR589828 PGL589828:PGN589828 PQH589828:PQJ589828 QAD589828:QAF589828 QJZ589828:QKB589828 QTV589828:QTX589828 RDR589828:RDT589828 RNN589828:RNP589828 RXJ589828:RXL589828 SHF589828:SHH589828 SRB589828:SRD589828 TAX589828:TAZ589828 TKT589828:TKV589828 TUP589828:TUR589828 UEL589828:UEN589828 UOH589828:UOJ589828 UYD589828:UYF589828 VHZ589828:VIB589828 VRV589828:VRX589828 WBR589828:WBT589828 WLN589828:WLP589828 WVJ589828:WVL589828 B655364:D655364 IX655364:IZ655364 ST655364:SV655364 ACP655364:ACR655364 AML655364:AMN655364 AWH655364:AWJ655364 BGD655364:BGF655364 BPZ655364:BQB655364 BZV655364:BZX655364 CJR655364:CJT655364 CTN655364:CTP655364 DDJ655364:DDL655364 DNF655364:DNH655364 DXB655364:DXD655364 EGX655364:EGZ655364 EQT655364:EQV655364 FAP655364:FAR655364 FKL655364:FKN655364 FUH655364:FUJ655364 GED655364:GEF655364 GNZ655364:GOB655364 GXV655364:GXX655364 HHR655364:HHT655364 HRN655364:HRP655364 IBJ655364:IBL655364 ILF655364:ILH655364 IVB655364:IVD655364 JEX655364:JEZ655364 JOT655364:JOV655364 JYP655364:JYR655364 KIL655364:KIN655364 KSH655364:KSJ655364 LCD655364:LCF655364 LLZ655364:LMB655364 LVV655364:LVX655364 MFR655364:MFT655364 MPN655364:MPP655364 MZJ655364:MZL655364 NJF655364:NJH655364 NTB655364:NTD655364 OCX655364:OCZ655364 OMT655364:OMV655364 OWP655364:OWR655364 PGL655364:PGN655364 PQH655364:PQJ655364 QAD655364:QAF655364 QJZ655364:QKB655364 QTV655364:QTX655364 RDR655364:RDT655364 RNN655364:RNP655364 RXJ655364:RXL655364 SHF655364:SHH655364 SRB655364:SRD655364 TAX655364:TAZ655364 TKT655364:TKV655364 TUP655364:TUR655364 UEL655364:UEN655364 UOH655364:UOJ655364 UYD655364:UYF655364 VHZ655364:VIB655364 VRV655364:VRX655364 WBR655364:WBT655364 WLN655364:WLP655364 WVJ655364:WVL655364 B720900:D720900 IX720900:IZ720900 ST720900:SV720900 ACP720900:ACR720900 AML720900:AMN720900 AWH720900:AWJ720900 BGD720900:BGF720900 BPZ720900:BQB720900 BZV720900:BZX720900 CJR720900:CJT720900 CTN720900:CTP720900 DDJ720900:DDL720900 DNF720900:DNH720900 DXB720900:DXD720900 EGX720900:EGZ720900 EQT720900:EQV720900 FAP720900:FAR720900 FKL720900:FKN720900 FUH720900:FUJ720900 GED720900:GEF720900 GNZ720900:GOB720900 GXV720900:GXX720900 HHR720900:HHT720900 HRN720900:HRP720900 IBJ720900:IBL720900 ILF720900:ILH720900 IVB720900:IVD720900 JEX720900:JEZ720900 JOT720900:JOV720900 JYP720900:JYR720900 KIL720900:KIN720900 KSH720900:KSJ720900 LCD720900:LCF720900 LLZ720900:LMB720900 LVV720900:LVX720900 MFR720900:MFT720900 MPN720900:MPP720900 MZJ720900:MZL720900 NJF720900:NJH720900 NTB720900:NTD720900 OCX720900:OCZ720900 OMT720900:OMV720900 OWP720900:OWR720900 PGL720900:PGN720900 PQH720900:PQJ720900 QAD720900:QAF720900 QJZ720900:QKB720900 QTV720900:QTX720900 RDR720900:RDT720900 RNN720900:RNP720900 RXJ720900:RXL720900 SHF720900:SHH720900 SRB720900:SRD720900 TAX720900:TAZ720900 TKT720900:TKV720900 TUP720900:TUR720900 UEL720900:UEN720900 UOH720900:UOJ720900 UYD720900:UYF720900 VHZ720900:VIB720900 VRV720900:VRX720900 WBR720900:WBT720900 WLN720900:WLP720900 WVJ720900:WVL720900 B786436:D786436 IX786436:IZ786436 ST786436:SV786436 ACP786436:ACR786436 AML786436:AMN786436 AWH786436:AWJ786436 BGD786436:BGF786436 BPZ786436:BQB786436 BZV786436:BZX786436 CJR786436:CJT786436 CTN786436:CTP786436 DDJ786436:DDL786436 DNF786436:DNH786436 DXB786436:DXD786436 EGX786436:EGZ786436 EQT786436:EQV786436 FAP786436:FAR786436 FKL786436:FKN786436 FUH786436:FUJ786436 GED786436:GEF786436 GNZ786436:GOB786436 GXV786436:GXX786436 HHR786436:HHT786436 HRN786436:HRP786436 IBJ786436:IBL786436 ILF786436:ILH786436 IVB786436:IVD786436 JEX786436:JEZ786436 JOT786436:JOV786436 JYP786436:JYR786436 KIL786436:KIN786436 KSH786436:KSJ786436 LCD786436:LCF786436 LLZ786436:LMB786436 LVV786436:LVX786436 MFR786436:MFT786436 MPN786436:MPP786436 MZJ786436:MZL786436 NJF786436:NJH786436 NTB786436:NTD786436 OCX786436:OCZ786436 OMT786436:OMV786436 OWP786436:OWR786436 PGL786436:PGN786436 PQH786436:PQJ786436 QAD786436:QAF786436 QJZ786436:QKB786436 QTV786436:QTX786436 RDR786436:RDT786436 RNN786436:RNP786436 RXJ786436:RXL786436 SHF786436:SHH786436 SRB786436:SRD786436 TAX786436:TAZ786436 TKT786436:TKV786436 TUP786436:TUR786436 UEL786436:UEN786436 UOH786436:UOJ786436 UYD786436:UYF786436 VHZ786436:VIB786436 VRV786436:VRX786436 WBR786436:WBT786436 WLN786436:WLP786436 WVJ786436:WVL786436 B851972:D851972 IX851972:IZ851972 ST851972:SV851972 ACP851972:ACR851972 AML851972:AMN851972 AWH851972:AWJ851972 BGD851972:BGF851972 BPZ851972:BQB851972 BZV851972:BZX851972 CJR851972:CJT851972 CTN851972:CTP851972 DDJ851972:DDL851972 DNF851972:DNH851972 DXB851972:DXD851972 EGX851972:EGZ851972 EQT851972:EQV851972 FAP851972:FAR851972 FKL851972:FKN851972 FUH851972:FUJ851972 GED851972:GEF851972 GNZ851972:GOB851972 GXV851972:GXX851972 HHR851972:HHT851972 HRN851972:HRP851972 IBJ851972:IBL851972 ILF851972:ILH851972 IVB851972:IVD851972 JEX851972:JEZ851972 JOT851972:JOV851972 JYP851972:JYR851972 KIL851972:KIN851972 KSH851972:KSJ851972 LCD851972:LCF851972 LLZ851972:LMB851972 LVV851972:LVX851972 MFR851972:MFT851972 MPN851972:MPP851972 MZJ851972:MZL851972 NJF851972:NJH851972 NTB851972:NTD851972 OCX851972:OCZ851972 OMT851972:OMV851972 OWP851972:OWR851972 PGL851972:PGN851972 PQH851972:PQJ851972 QAD851972:QAF851972 QJZ851972:QKB851972 QTV851972:QTX851972 RDR851972:RDT851972 RNN851972:RNP851972 RXJ851972:RXL851972 SHF851972:SHH851972 SRB851972:SRD851972 TAX851972:TAZ851972 TKT851972:TKV851972 TUP851972:TUR851972 UEL851972:UEN851972 UOH851972:UOJ851972 UYD851972:UYF851972 VHZ851972:VIB851972 VRV851972:VRX851972 WBR851972:WBT851972 WLN851972:WLP851972 WVJ851972:WVL851972 B917508:D917508 IX917508:IZ917508 ST917508:SV917508 ACP917508:ACR917508 AML917508:AMN917508 AWH917508:AWJ917508 BGD917508:BGF917508 BPZ917508:BQB917508 BZV917508:BZX917508 CJR917508:CJT917508 CTN917508:CTP917508 DDJ917508:DDL917508 DNF917508:DNH917508 DXB917508:DXD917508 EGX917508:EGZ917508 EQT917508:EQV917508 FAP917508:FAR917508 FKL917508:FKN917508 FUH917508:FUJ917508 GED917508:GEF917508 GNZ917508:GOB917508 GXV917508:GXX917508 HHR917508:HHT917508 HRN917508:HRP917508 IBJ917508:IBL917508 ILF917508:ILH917508 IVB917508:IVD917508 JEX917508:JEZ917508 JOT917508:JOV917508 JYP917508:JYR917508 KIL917508:KIN917508 KSH917508:KSJ917508 LCD917508:LCF917508 LLZ917508:LMB917508 LVV917508:LVX917508 MFR917508:MFT917508 MPN917508:MPP917508 MZJ917508:MZL917508 NJF917508:NJH917508 NTB917508:NTD917508 OCX917508:OCZ917508 OMT917508:OMV917508 OWP917508:OWR917508 PGL917508:PGN917508 PQH917508:PQJ917508 QAD917508:QAF917508 QJZ917508:QKB917508 QTV917508:QTX917508 RDR917508:RDT917508 RNN917508:RNP917508 RXJ917508:RXL917508 SHF917508:SHH917508 SRB917508:SRD917508 TAX917508:TAZ917508 TKT917508:TKV917508 TUP917508:TUR917508 UEL917508:UEN917508 UOH917508:UOJ917508 UYD917508:UYF917508 VHZ917508:VIB917508 VRV917508:VRX917508 WBR917508:WBT917508 WLN917508:WLP917508 WVJ917508:WVL917508 B983044:D983044 IX983044:IZ983044 ST983044:SV983044 ACP983044:ACR983044 AML983044:AMN983044 AWH983044:AWJ983044 BGD983044:BGF983044 BPZ983044:BQB983044 BZV983044:BZX983044 CJR983044:CJT983044 CTN983044:CTP983044 DDJ983044:DDL983044 DNF983044:DNH983044 DXB983044:DXD983044 EGX983044:EGZ983044 EQT983044:EQV983044 FAP983044:FAR983044 FKL983044:FKN983044 FUH983044:FUJ983044 GED983044:GEF983044 GNZ983044:GOB983044 GXV983044:GXX983044 HHR983044:HHT983044 HRN983044:HRP983044 IBJ983044:IBL983044 ILF983044:ILH983044 IVB983044:IVD983044 JEX983044:JEZ983044 JOT983044:JOV983044 JYP983044:JYR983044 KIL983044:KIN983044 KSH983044:KSJ983044 LCD983044:LCF983044 LLZ983044:LMB983044 LVV983044:LVX983044 MFR983044:MFT983044 MPN983044:MPP983044 MZJ983044:MZL983044 NJF983044:NJH983044 NTB983044:NTD983044 OCX983044:OCZ983044 OMT983044:OMV983044 OWP983044:OWR983044 PGL983044:PGN983044 PQH983044:PQJ983044 QAD983044:QAF983044 QJZ983044:QKB983044 QTV983044:QTX983044 RDR983044:RDT983044 RNN983044:RNP983044 RXJ983044:RXL983044 SHF983044:SHH983044 SRB983044:SRD983044 TAX983044:TAZ983044 TKT983044:TKV983044 TUP983044:TUR983044 UEL983044:UEN983044 UOH983044:UOJ983044 UYD983044:UYF983044 VHZ983044:VIB983044 VRV983044:VRX983044 WBR983044:WBT983044 WLN983044:WLP983044 WVJ983044:WVL983044" xr:uid="{942AB318-73D9-42CE-BAF4-63B7F0463078}">
      <formula1>$J$2:$J$20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5541A-D6D3-4AAA-8C47-577FC0CCBFC6}">
  <dimension ref="A1:AM101"/>
  <sheetViews>
    <sheetView workbookViewId="0">
      <selection activeCell="A3" sqref="A3"/>
    </sheetView>
  </sheetViews>
  <sheetFormatPr defaultColWidth="15.28515625" defaultRowHeight="12.75" x14ac:dyDescent="0.2"/>
  <cols>
    <col min="1" max="1" width="9.5703125" style="51" bestFit="1" customWidth="1"/>
    <col min="2" max="2" width="20.28515625" style="51" bestFit="1" customWidth="1"/>
    <col min="3" max="3" width="10.7109375" style="51" bestFit="1" customWidth="1"/>
    <col min="4" max="4" width="19.28515625" style="51" bestFit="1" customWidth="1"/>
    <col min="5" max="5" width="15.28515625" style="51"/>
    <col min="6" max="6" width="10.28515625" style="51" bestFit="1" customWidth="1"/>
    <col min="7" max="7" width="12.28515625" style="56" bestFit="1" customWidth="1"/>
    <col min="8" max="8" width="12.85546875" style="51" bestFit="1" customWidth="1"/>
    <col min="9" max="9" width="15.28515625" style="57"/>
    <col min="10" max="10" width="22.5703125" style="51" bestFit="1" customWidth="1"/>
    <col min="11" max="11" width="13.7109375" style="51" bestFit="1" customWidth="1"/>
    <col min="12" max="13" width="13.42578125" style="51" bestFit="1" customWidth="1"/>
    <col min="14" max="14" width="10.140625" style="51" bestFit="1" customWidth="1"/>
    <col min="15" max="15" width="19.7109375" style="45" bestFit="1" customWidth="1"/>
    <col min="16" max="16" width="14" style="45" bestFit="1" customWidth="1"/>
    <col min="17" max="20" width="15.28515625" style="45"/>
    <col min="21" max="21" width="15.28515625" style="58"/>
    <col min="22" max="32" width="15.28515625" style="45"/>
    <col min="33" max="33" width="16.7109375" style="45" bestFit="1" customWidth="1"/>
    <col min="34" max="34" width="16.7109375" style="45" customWidth="1"/>
    <col min="35" max="36" width="11.7109375" style="45" bestFit="1" customWidth="1"/>
    <col min="37" max="37" width="12.28515625" style="45" bestFit="1" customWidth="1"/>
    <col min="38" max="38" width="12.140625" style="45" customWidth="1"/>
    <col min="39" max="39" width="13.28515625" style="45" bestFit="1" customWidth="1"/>
    <col min="40" max="256" width="15.28515625" style="51"/>
    <col min="257" max="257" width="9.5703125" style="51" bestFit="1" customWidth="1"/>
    <col min="258" max="258" width="20.28515625" style="51" bestFit="1" customWidth="1"/>
    <col min="259" max="259" width="10.7109375" style="51" bestFit="1" customWidth="1"/>
    <col min="260" max="260" width="19.28515625" style="51" bestFit="1" customWidth="1"/>
    <col min="261" max="261" width="15.28515625" style="51"/>
    <col min="262" max="262" width="10.28515625" style="51" bestFit="1" customWidth="1"/>
    <col min="263" max="263" width="12.28515625" style="51" bestFit="1" customWidth="1"/>
    <col min="264" max="264" width="12.85546875" style="51" bestFit="1" customWidth="1"/>
    <col min="265" max="265" width="15.28515625" style="51"/>
    <col min="266" max="266" width="22.5703125" style="51" bestFit="1" customWidth="1"/>
    <col min="267" max="267" width="13.7109375" style="51" bestFit="1" customWidth="1"/>
    <col min="268" max="269" width="13.42578125" style="51" bestFit="1" customWidth="1"/>
    <col min="270" max="270" width="10.140625" style="51" bestFit="1" customWidth="1"/>
    <col min="271" max="271" width="19.7109375" style="51" bestFit="1" customWidth="1"/>
    <col min="272" max="272" width="14" style="51" bestFit="1" customWidth="1"/>
    <col min="273" max="288" width="15.28515625" style="51"/>
    <col min="289" max="289" width="16.7109375" style="51" bestFit="1" customWidth="1"/>
    <col min="290" max="290" width="16.7109375" style="51" customWidth="1"/>
    <col min="291" max="292" width="11.7109375" style="51" bestFit="1" customWidth="1"/>
    <col min="293" max="293" width="12.28515625" style="51" bestFit="1" customWidth="1"/>
    <col min="294" max="294" width="12.140625" style="51" customWidth="1"/>
    <col min="295" max="295" width="13.28515625" style="51" bestFit="1" customWidth="1"/>
    <col min="296" max="512" width="15.28515625" style="51"/>
    <col min="513" max="513" width="9.5703125" style="51" bestFit="1" customWidth="1"/>
    <col min="514" max="514" width="20.28515625" style="51" bestFit="1" customWidth="1"/>
    <col min="515" max="515" width="10.7109375" style="51" bestFit="1" customWidth="1"/>
    <col min="516" max="516" width="19.28515625" style="51" bestFit="1" customWidth="1"/>
    <col min="517" max="517" width="15.28515625" style="51"/>
    <col min="518" max="518" width="10.28515625" style="51" bestFit="1" customWidth="1"/>
    <col min="519" max="519" width="12.28515625" style="51" bestFit="1" customWidth="1"/>
    <col min="520" max="520" width="12.85546875" style="51" bestFit="1" customWidth="1"/>
    <col min="521" max="521" width="15.28515625" style="51"/>
    <col min="522" max="522" width="22.5703125" style="51" bestFit="1" customWidth="1"/>
    <col min="523" max="523" width="13.7109375" style="51" bestFit="1" customWidth="1"/>
    <col min="524" max="525" width="13.42578125" style="51" bestFit="1" customWidth="1"/>
    <col min="526" max="526" width="10.140625" style="51" bestFit="1" customWidth="1"/>
    <col min="527" max="527" width="19.7109375" style="51" bestFit="1" customWidth="1"/>
    <col min="528" max="528" width="14" style="51" bestFit="1" customWidth="1"/>
    <col min="529" max="544" width="15.28515625" style="51"/>
    <col min="545" max="545" width="16.7109375" style="51" bestFit="1" customWidth="1"/>
    <col min="546" max="546" width="16.7109375" style="51" customWidth="1"/>
    <col min="547" max="548" width="11.7109375" style="51" bestFit="1" customWidth="1"/>
    <col min="549" max="549" width="12.28515625" style="51" bestFit="1" customWidth="1"/>
    <col min="550" max="550" width="12.140625" style="51" customWidth="1"/>
    <col min="551" max="551" width="13.28515625" style="51" bestFit="1" customWidth="1"/>
    <col min="552" max="768" width="15.28515625" style="51"/>
    <col min="769" max="769" width="9.5703125" style="51" bestFit="1" customWidth="1"/>
    <col min="770" max="770" width="20.28515625" style="51" bestFit="1" customWidth="1"/>
    <col min="771" max="771" width="10.7109375" style="51" bestFit="1" customWidth="1"/>
    <col min="772" max="772" width="19.28515625" style="51" bestFit="1" customWidth="1"/>
    <col min="773" max="773" width="15.28515625" style="51"/>
    <col min="774" max="774" width="10.28515625" style="51" bestFit="1" customWidth="1"/>
    <col min="775" max="775" width="12.28515625" style="51" bestFit="1" customWidth="1"/>
    <col min="776" max="776" width="12.85546875" style="51" bestFit="1" customWidth="1"/>
    <col min="777" max="777" width="15.28515625" style="51"/>
    <col min="778" max="778" width="22.5703125" style="51" bestFit="1" customWidth="1"/>
    <col min="779" max="779" width="13.7109375" style="51" bestFit="1" customWidth="1"/>
    <col min="780" max="781" width="13.42578125" style="51" bestFit="1" customWidth="1"/>
    <col min="782" max="782" width="10.140625" style="51" bestFit="1" customWidth="1"/>
    <col min="783" max="783" width="19.7109375" style="51" bestFit="1" customWidth="1"/>
    <col min="784" max="784" width="14" style="51" bestFit="1" customWidth="1"/>
    <col min="785" max="800" width="15.28515625" style="51"/>
    <col min="801" max="801" width="16.7109375" style="51" bestFit="1" customWidth="1"/>
    <col min="802" max="802" width="16.7109375" style="51" customWidth="1"/>
    <col min="803" max="804" width="11.7109375" style="51" bestFit="1" customWidth="1"/>
    <col min="805" max="805" width="12.28515625" style="51" bestFit="1" customWidth="1"/>
    <col min="806" max="806" width="12.140625" style="51" customWidth="1"/>
    <col min="807" max="807" width="13.28515625" style="51" bestFit="1" customWidth="1"/>
    <col min="808" max="1024" width="15.28515625" style="51"/>
    <col min="1025" max="1025" width="9.5703125" style="51" bestFit="1" customWidth="1"/>
    <col min="1026" max="1026" width="20.28515625" style="51" bestFit="1" customWidth="1"/>
    <col min="1027" max="1027" width="10.7109375" style="51" bestFit="1" customWidth="1"/>
    <col min="1028" max="1028" width="19.28515625" style="51" bestFit="1" customWidth="1"/>
    <col min="1029" max="1029" width="15.28515625" style="51"/>
    <col min="1030" max="1030" width="10.28515625" style="51" bestFit="1" customWidth="1"/>
    <col min="1031" max="1031" width="12.28515625" style="51" bestFit="1" customWidth="1"/>
    <col min="1032" max="1032" width="12.85546875" style="51" bestFit="1" customWidth="1"/>
    <col min="1033" max="1033" width="15.28515625" style="51"/>
    <col min="1034" max="1034" width="22.5703125" style="51" bestFit="1" customWidth="1"/>
    <col min="1035" max="1035" width="13.7109375" style="51" bestFit="1" customWidth="1"/>
    <col min="1036" max="1037" width="13.42578125" style="51" bestFit="1" customWidth="1"/>
    <col min="1038" max="1038" width="10.140625" style="51" bestFit="1" customWidth="1"/>
    <col min="1039" max="1039" width="19.7109375" style="51" bestFit="1" customWidth="1"/>
    <col min="1040" max="1040" width="14" style="51" bestFit="1" customWidth="1"/>
    <col min="1041" max="1056" width="15.28515625" style="51"/>
    <col min="1057" max="1057" width="16.7109375" style="51" bestFit="1" customWidth="1"/>
    <col min="1058" max="1058" width="16.7109375" style="51" customWidth="1"/>
    <col min="1059" max="1060" width="11.7109375" style="51" bestFit="1" customWidth="1"/>
    <col min="1061" max="1061" width="12.28515625" style="51" bestFit="1" customWidth="1"/>
    <col min="1062" max="1062" width="12.140625" style="51" customWidth="1"/>
    <col min="1063" max="1063" width="13.28515625" style="51" bestFit="1" customWidth="1"/>
    <col min="1064" max="1280" width="15.28515625" style="51"/>
    <col min="1281" max="1281" width="9.5703125" style="51" bestFit="1" customWidth="1"/>
    <col min="1282" max="1282" width="20.28515625" style="51" bestFit="1" customWidth="1"/>
    <col min="1283" max="1283" width="10.7109375" style="51" bestFit="1" customWidth="1"/>
    <col min="1284" max="1284" width="19.28515625" style="51" bestFit="1" customWidth="1"/>
    <col min="1285" max="1285" width="15.28515625" style="51"/>
    <col min="1286" max="1286" width="10.28515625" style="51" bestFit="1" customWidth="1"/>
    <col min="1287" max="1287" width="12.28515625" style="51" bestFit="1" customWidth="1"/>
    <col min="1288" max="1288" width="12.85546875" style="51" bestFit="1" customWidth="1"/>
    <col min="1289" max="1289" width="15.28515625" style="51"/>
    <col min="1290" max="1290" width="22.5703125" style="51" bestFit="1" customWidth="1"/>
    <col min="1291" max="1291" width="13.7109375" style="51" bestFit="1" customWidth="1"/>
    <col min="1292" max="1293" width="13.42578125" style="51" bestFit="1" customWidth="1"/>
    <col min="1294" max="1294" width="10.140625" style="51" bestFit="1" customWidth="1"/>
    <col min="1295" max="1295" width="19.7109375" style="51" bestFit="1" customWidth="1"/>
    <col min="1296" max="1296" width="14" style="51" bestFit="1" customWidth="1"/>
    <col min="1297" max="1312" width="15.28515625" style="51"/>
    <col min="1313" max="1313" width="16.7109375" style="51" bestFit="1" customWidth="1"/>
    <col min="1314" max="1314" width="16.7109375" style="51" customWidth="1"/>
    <col min="1315" max="1316" width="11.7109375" style="51" bestFit="1" customWidth="1"/>
    <col min="1317" max="1317" width="12.28515625" style="51" bestFit="1" customWidth="1"/>
    <col min="1318" max="1318" width="12.140625" style="51" customWidth="1"/>
    <col min="1319" max="1319" width="13.28515625" style="51" bestFit="1" customWidth="1"/>
    <col min="1320" max="1536" width="15.28515625" style="51"/>
    <col min="1537" max="1537" width="9.5703125" style="51" bestFit="1" customWidth="1"/>
    <col min="1538" max="1538" width="20.28515625" style="51" bestFit="1" customWidth="1"/>
    <col min="1539" max="1539" width="10.7109375" style="51" bestFit="1" customWidth="1"/>
    <col min="1540" max="1540" width="19.28515625" style="51" bestFit="1" customWidth="1"/>
    <col min="1541" max="1541" width="15.28515625" style="51"/>
    <col min="1542" max="1542" width="10.28515625" style="51" bestFit="1" customWidth="1"/>
    <col min="1543" max="1543" width="12.28515625" style="51" bestFit="1" customWidth="1"/>
    <col min="1544" max="1544" width="12.85546875" style="51" bestFit="1" customWidth="1"/>
    <col min="1545" max="1545" width="15.28515625" style="51"/>
    <col min="1546" max="1546" width="22.5703125" style="51" bestFit="1" customWidth="1"/>
    <col min="1547" max="1547" width="13.7109375" style="51" bestFit="1" customWidth="1"/>
    <col min="1548" max="1549" width="13.42578125" style="51" bestFit="1" customWidth="1"/>
    <col min="1550" max="1550" width="10.140625" style="51" bestFit="1" customWidth="1"/>
    <col min="1551" max="1551" width="19.7109375" style="51" bestFit="1" customWidth="1"/>
    <col min="1552" max="1552" width="14" style="51" bestFit="1" customWidth="1"/>
    <col min="1553" max="1568" width="15.28515625" style="51"/>
    <col min="1569" max="1569" width="16.7109375" style="51" bestFit="1" customWidth="1"/>
    <col min="1570" max="1570" width="16.7109375" style="51" customWidth="1"/>
    <col min="1571" max="1572" width="11.7109375" style="51" bestFit="1" customWidth="1"/>
    <col min="1573" max="1573" width="12.28515625" style="51" bestFit="1" customWidth="1"/>
    <col min="1574" max="1574" width="12.140625" style="51" customWidth="1"/>
    <col min="1575" max="1575" width="13.28515625" style="51" bestFit="1" customWidth="1"/>
    <col min="1576" max="1792" width="15.28515625" style="51"/>
    <col min="1793" max="1793" width="9.5703125" style="51" bestFit="1" customWidth="1"/>
    <col min="1794" max="1794" width="20.28515625" style="51" bestFit="1" customWidth="1"/>
    <col min="1795" max="1795" width="10.7109375" style="51" bestFit="1" customWidth="1"/>
    <col min="1796" max="1796" width="19.28515625" style="51" bestFit="1" customWidth="1"/>
    <col min="1797" max="1797" width="15.28515625" style="51"/>
    <col min="1798" max="1798" width="10.28515625" style="51" bestFit="1" customWidth="1"/>
    <col min="1799" max="1799" width="12.28515625" style="51" bestFit="1" customWidth="1"/>
    <col min="1800" max="1800" width="12.85546875" style="51" bestFit="1" customWidth="1"/>
    <col min="1801" max="1801" width="15.28515625" style="51"/>
    <col min="1802" max="1802" width="22.5703125" style="51" bestFit="1" customWidth="1"/>
    <col min="1803" max="1803" width="13.7109375" style="51" bestFit="1" customWidth="1"/>
    <col min="1804" max="1805" width="13.42578125" style="51" bestFit="1" customWidth="1"/>
    <col min="1806" max="1806" width="10.140625" style="51" bestFit="1" customWidth="1"/>
    <col min="1807" max="1807" width="19.7109375" style="51" bestFit="1" customWidth="1"/>
    <col min="1808" max="1808" width="14" style="51" bestFit="1" customWidth="1"/>
    <col min="1809" max="1824" width="15.28515625" style="51"/>
    <col min="1825" max="1825" width="16.7109375" style="51" bestFit="1" customWidth="1"/>
    <col min="1826" max="1826" width="16.7109375" style="51" customWidth="1"/>
    <col min="1827" max="1828" width="11.7109375" style="51" bestFit="1" customWidth="1"/>
    <col min="1829" max="1829" width="12.28515625" style="51" bestFit="1" customWidth="1"/>
    <col min="1830" max="1830" width="12.140625" style="51" customWidth="1"/>
    <col min="1831" max="1831" width="13.28515625" style="51" bestFit="1" customWidth="1"/>
    <col min="1832" max="2048" width="15.28515625" style="51"/>
    <col min="2049" max="2049" width="9.5703125" style="51" bestFit="1" customWidth="1"/>
    <col min="2050" max="2050" width="20.28515625" style="51" bestFit="1" customWidth="1"/>
    <col min="2051" max="2051" width="10.7109375" style="51" bestFit="1" customWidth="1"/>
    <col min="2052" max="2052" width="19.28515625" style="51" bestFit="1" customWidth="1"/>
    <col min="2053" max="2053" width="15.28515625" style="51"/>
    <col min="2054" max="2054" width="10.28515625" style="51" bestFit="1" customWidth="1"/>
    <col min="2055" max="2055" width="12.28515625" style="51" bestFit="1" customWidth="1"/>
    <col min="2056" max="2056" width="12.85546875" style="51" bestFit="1" customWidth="1"/>
    <col min="2057" max="2057" width="15.28515625" style="51"/>
    <col min="2058" max="2058" width="22.5703125" style="51" bestFit="1" customWidth="1"/>
    <col min="2059" max="2059" width="13.7109375" style="51" bestFit="1" customWidth="1"/>
    <col min="2060" max="2061" width="13.42578125" style="51" bestFit="1" customWidth="1"/>
    <col min="2062" max="2062" width="10.140625" style="51" bestFit="1" customWidth="1"/>
    <col min="2063" max="2063" width="19.7109375" style="51" bestFit="1" customWidth="1"/>
    <col min="2064" max="2064" width="14" style="51" bestFit="1" customWidth="1"/>
    <col min="2065" max="2080" width="15.28515625" style="51"/>
    <col min="2081" max="2081" width="16.7109375" style="51" bestFit="1" customWidth="1"/>
    <col min="2082" max="2082" width="16.7109375" style="51" customWidth="1"/>
    <col min="2083" max="2084" width="11.7109375" style="51" bestFit="1" customWidth="1"/>
    <col min="2085" max="2085" width="12.28515625" style="51" bestFit="1" customWidth="1"/>
    <col min="2086" max="2086" width="12.140625" style="51" customWidth="1"/>
    <col min="2087" max="2087" width="13.28515625" style="51" bestFit="1" customWidth="1"/>
    <col min="2088" max="2304" width="15.28515625" style="51"/>
    <col min="2305" max="2305" width="9.5703125" style="51" bestFit="1" customWidth="1"/>
    <col min="2306" max="2306" width="20.28515625" style="51" bestFit="1" customWidth="1"/>
    <col min="2307" max="2307" width="10.7109375" style="51" bestFit="1" customWidth="1"/>
    <col min="2308" max="2308" width="19.28515625" style="51" bestFit="1" customWidth="1"/>
    <col min="2309" max="2309" width="15.28515625" style="51"/>
    <col min="2310" max="2310" width="10.28515625" style="51" bestFit="1" customWidth="1"/>
    <col min="2311" max="2311" width="12.28515625" style="51" bestFit="1" customWidth="1"/>
    <col min="2312" max="2312" width="12.85546875" style="51" bestFit="1" customWidth="1"/>
    <col min="2313" max="2313" width="15.28515625" style="51"/>
    <col min="2314" max="2314" width="22.5703125" style="51" bestFit="1" customWidth="1"/>
    <col min="2315" max="2315" width="13.7109375" style="51" bestFit="1" customWidth="1"/>
    <col min="2316" max="2317" width="13.42578125" style="51" bestFit="1" customWidth="1"/>
    <col min="2318" max="2318" width="10.140625" style="51" bestFit="1" customWidth="1"/>
    <col min="2319" max="2319" width="19.7109375" style="51" bestFit="1" customWidth="1"/>
    <col min="2320" max="2320" width="14" style="51" bestFit="1" customWidth="1"/>
    <col min="2321" max="2336" width="15.28515625" style="51"/>
    <col min="2337" max="2337" width="16.7109375" style="51" bestFit="1" customWidth="1"/>
    <col min="2338" max="2338" width="16.7109375" style="51" customWidth="1"/>
    <col min="2339" max="2340" width="11.7109375" style="51" bestFit="1" customWidth="1"/>
    <col min="2341" max="2341" width="12.28515625" style="51" bestFit="1" customWidth="1"/>
    <col min="2342" max="2342" width="12.140625" style="51" customWidth="1"/>
    <col min="2343" max="2343" width="13.28515625" style="51" bestFit="1" customWidth="1"/>
    <col min="2344" max="2560" width="15.28515625" style="51"/>
    <col min="2561" max="2561" width="9.5703125" style="51" bestFit="1" customWidth="1"/>
    <col min="2562" max="2562" width="20.28515625" style="51" bestFit="1" customWidth="1"/>
    <col min="2563" max="2563" width="10.7109375" style="51" bestFit="1" customWidth="1"/>
    <col min="2564" max="2564" width="19.28515625" style="51" bestFit="1" customWidth="1"/>
    <col min="2565" max="2565" width="15.28515625" style="51"/>
    <col min="2566" max="2566" width="10.28515625" style="51" bestFit="1" customWidth="1"/>
    <col min="2567" max="2567" width="12.28515625" style="51" bestFit="1" customWidth="1"/>
    <col min="2568" max="2568" width="12.85546875" style="51" bestFit="1" customWidth="1"/>
    <col min="2569" max="2569" width="15.28515625" style="51"/>
    <col min="2570" max="2570" width="22.5703125" style="51" bestFit="1" customWidth="1"/>
    <col min="2571" max="2571" width="13.7109375" style="51" bestFit="1" customWidth="1"/>
    <col min="2572" max="2573" width="13.42578125" style="51" bestFit="1" customWidth="1"/>
    <col min="2574" max="2574" width="10.140625" style="51" bestFit="1" customWidth="1"/>
    <col min="2575" max="2575" width="19.7109375" style="51" bestFit="1" customWidth="1"/>
    <col min="2576" max="2576" width="14" style="51" bestFit="1" customWidth="1"/>
    <col min="2577" max="2592" width="15.28515625" style="51"/>
    <col min="2593" max="2593" width="16.7109375" style="51" bestFit="1" customWidth="1"/>
    <col min="2594" max="2594" width="16.7109375" style="51" customWidth="1"/>
    <col min="2595" max="2596" width="11.7109375" style="51" bestFit="1" customWidth="1"/>
    <col min="2597" max="2597" width="12.28515625" style="51" bestFit="1" customWidth="1"/>
    <col min="2598" max="2598" width="12.140625" style="51" customWidth="1"/>
    <col min="2599" max="2599" width="13.28515625" style="51" bestFit="1" customWidth="1"/>
    <col min="2600" max="2816" width="15.28515625" style="51"/>
    <col min="2817" max="2817" width="9.5703125" style="51" bestFit="1" customWidth="1"/>
    <col min="2818" max="2818" width="20.28515625" style="51" bestFit="1" customWidth="1"/>
    <col min="2819" max="2819" width="10.7109375" style="51" bestFit="1" customWidth="1"/>
    <col min="2820" max="2820" width="19.28515625" style="51" bestFit="1" customWidth="1"/>
    <col min="2821" max="2821" width="15.28515625" style="51"/>
    <col min="2822" max="2822" width="10.28515625" style="51" bestFit="1" customWidth="1"/>
    <col min="2823" max="2823" width="12.28515625" style="51" bestFit="1" customWidth="1"/>
    <col min="2824" max="2824" width="12.85546875" style="51" bestFit="1" customWidth="1"/>
    <col min="2825" max="2825" width="15.28515625" style="51"/>
    <col min="2826" max="2826" width="22.5703125" style="51" bestFit="1" customWidth="1"/>
    <col min="2827" max="2827" width="13.7109375" style="51" bestFit="1" customWidth="1"/>
    <col min="2828" max="2829" width="13.42578125" style="51" bestFit="1" customWidth="1"/>
    <col min="2830" max="2830" width="10.140625" style="51" bestFit="1" customWidth="1"/>
    <col min="2831" max="2831" width="19.7109375" style="51" bestFit="1" customWidth="1"/>
    <col min="2832" max="2832" width="14" style="51" bestFit="1" customWidth="1"/>
    <col min="2833" max="2848" width="15.28515625" style="51"/>
    <col min="2849" max="2849" width="16.7109375" style="51" bestFit="1" customWidth="1"/>
    <col min="2850" max="2850" width="16.7109375" style="51" customWidth="1"/>
    <col min="2851" max="2852" width="11.7109375" style="51" bestFit="1" customWidth="1"/>
    <col min="2853" max="2853" width="12.28515625" style="51" bestFit="1" customWidth="1"/>
    <col min="2854" max="2854" width="12.140625" style="51" customWidth="1"/>
    <col min="2855" max="2855" width="13.28515625" style="51" bestFit="1" customWidth="1"/>
    <col min="2856" max="3072" width="15.28515625" style="51"/>
    <col min="3073" max="3073" width="9.5703125" style="51" bestFit="1" customWidth="1"/>
    <col min="3074" max="3074" width="20.28515625" style="51" bestFit="1" customWidth="1"/>
    <col min="3075" max="3075" width="10.7109375" style="51" bestFit="1" customWidth="1"/>
    <col min="3076" max="3076" width="19.28515625" style="51" bestFit="1" customWidth="1"/>
    <col min="3077" max="3077" width="15.28515625" style="51"/>
    <col min="3078" max="3078" width="10.28515625" style="51" bestFit="1" customWidth="1"/>
    <col min="3079" max="3079" width="12.28515625" style="51" bestFit="1" customWidth="1"/>
    <col min="3080" max="3080" width="12.85546875" style="51" bestFit="1" customWidth="1"/>
    <col min="3081" max="3081" width="15.28515625" style="51"/>
    <col min="3082" max="3082" width="22.5703125" style="51" bestFit="1" customWidth="1"/>
    <col min="3083" max="3083" width="13.7109375" style="51" bestFit="1" customWidth="1"/>
    <col min="3084" max="3085" width="13.42578125" style="51" bestFit="1" customWidth="1"/>
    <col min="3086" max="3086" width="10.140625" style="51" bestFit="1" customWidth="1"/>
    <col min="3087" max="3087" width="19.7109375" style="51" bestFit="1" customWidth="1"/>
    <col min="3088" max="3088" width="14" style="51" bestFit="1" customWidth="1"/>
    <col min="3089" max="3104" width="15.28515625" style="51"/>
    <col min="3105" max="3105" width="16.7109375" style="51" bestFit="1" customWidth="1"/>
    <col min="3106" max="3106" width="16.7109375" style="51" customWidth="1"/>
    <col min="3107" max="3108" width="11.7109375" style="51" bestFit="1" customWidth="1"/>
    <col min="3109" max="3109" width="12.28515625" style="51" bestFit="1" customWidth="1"/>
    <col min="3110" max="3110" width="12.140625" style="51" customWidth="1"/>
    <col min="3111" max="3111" width="13.28515625" style="51" bestFit="1" customWidth="1"/>
    <col min="3112" max="3328" width="15.28515625" style="51"/>
    <col min="3329" max="3329" width="9.5703125" style="51" bestFit="1" customWidth="1"/>
    <col min="3330" max="3330" width="20.28515625" style="51" bestFit="1" customWidth="1"/>
    <col min="3331" max="3331" width="10.7109375" style="51" bestFit="1" customWidth="1"/>
    <col min="3332" max="3332" width="19.28515625" style="51" bestFit="1" customWidth="1"/>
    <col min="3333" max="3333" width="15.28515625" style="51"/>
    <col min="3334" max="3334" width="10.28515625" style="51" bestFit="1" customWidth="1"/>
    <col min="3335" max="3335" width="12.28515625" style="51" bestFit="1" customWidth="1"/>
    <col min="3336" max="3336" width="12.85546875" style="51" bestFit="1" customWidth="1"/>
    <col min="3337" max="3337" width="15.28515625" style="51"/>
    <col min="3338" max="3338" width="22.5703125" style="51" bestFit="1" customWidth="1"/>
    <col min="3339" max="3339" width="13.7109375" style="51" bestFit="1" customWidth="1"/>
    <col min="3340" max="3341" width="13.42578125" style="51" bestFit="1" customWidth="1"/>
    <col min="3342" max="3342" width="10.140625" style="51" bestFit="1" customWidth="1"/>
    <col min="3343" max="3343" width="19.7109375" style="51" bestFit="1" customWidth="1"/>
    <col min="3344" max="3344" width="14" style="51" bestFit="1" customWidth="1"/>
    <col min="3345" max="3360" width="15.28515625" style="51"/>
    <col min="3361" max="3361" width="16.7109375" style="51" bestFit="1" customWidth="1"/>
    <col min="3362" max="3362" width="16.7109375" style="51" customWidth="1"/>
    <col min="3363" max="3364" width="11.7109375" style="51" bestFit="1" customWidth="1"/>
    <col min="3365" max="3365" width="12.28515625" style="51" bestFit="1" customWidth="1"/>
    <col min="3366" max="3366" width="12.140625" style="51" customWidth="1"/>
    <col min="3367" max="3367" width="13.28515625" style="51" bestFit="1" customWidth="1"/>
    <col min="3368" max="3584" width="15.28515625" style="51"/>
    <col min="3585" max="3585" width="9.5703125" style="51" bestFit="1" customWidth="1"/>
    <col min="3586" max="3586" width="20.28515625" style="51" bestFit="1" customWidth="1"/>
    <col min="3587" max="3587" width="10.7109375" style="51" bestFit="1" customWidth="1"/>
    <col min="3588" max="3588" width="19.28515625" style="51" bestFit="1" customWidth="1"/>
    <col min="3589" max="3589" width="15.28515625" style="51"/>
    <col min="3590" max="3590" width="10.28515625" style="51" bestFit="1" customWidth="1"/>
    <col min="3591" max="3591" width="12.28515625" style="51" bestFit="1" customWidth="1"/>
    <col min="3592" max="3592" width="12.85546875" style="51" bestFit="1" customWidth="1"/>
    <col min="3593" max="3593" width="15.28515625" style="51"/>
    <col min="3594" max="3594" width="22.5703125" style="51" bestFit="1" customWidth="1"/>
    <col min="3595" max="3595" width="13.7109375" style="51" bestFit="1" customWidth="1"/>
    <col min="3596" max="3597" width="13.42578125" style="51" bestFit="1" customWidth="1"/>
    <col min="3598" max="3598" width="10.140625" style="51" bestFit="1" customWidth="1"/>
    <col min="3599" max="3599" width="19.7109375" style="51" bestFit="1" customWidth="1"/>
    <col min="3600" max="3600" width="14" style="51" bestFit="1" customWidth="1"/>
    <col min="3601" max="3616" width="15.28515625" style="51"/>
    <col min="3617" max="3617" width="16.7109375" style="51" bestFit="1" customWidth="1"/>
    <col min="3618" max="3618" width="16.7109375" style="51" customWidth="1"/>
    <col min="3619" max="3620" width="11.7109375" style="51" bestFit="1" customWidth="1"/>
    <col min="3621" max="3621" width="12.28515625" style="51" bestFit="1" customWidth="1"/>
    <col min="3622" max="3622" width="12.140625" style="51" customWidth="1"/>
    <col min="3623" max="3623" width="13.28515625" style="51" bestFit="1" customWidth="1"/>
    <col min="3624" max="3840" width="15.28515625" style="51"/>
    <col min="3841" max="3841" width="9.5703125" style="51" bestFit="1" customWidth="1"/>
    <col min="3842" max="3842" width="20.28515625" style="51" bestFit="1" customWidth="1"/>
    <col min="3843" max="3843" width="10.7109375" style="51" bestFit="1" customWidth="1"/>
    <col min="3844" max="3844" width="19.28515625" style="51" bestFit="1" customWidth="1"/>
    <col min="3845" max="3845" width="15.28515625" style="51"/>
    <col min="3846" max="3846" width="10.28515625" style="51" bestFit="1" customWidth="1"/>
    <col min="3847" max="3847" width="12.28515625" style="51" bestFit="1" customWidth="1"/>
    <col min="3848" max="3848" width="12.85546875" style="51" bestFit="1" customWidth="1"/>
    <col min="3849" max="3849" width="15.28515625" style="51"/>
    <col min="3850" max="3850" width="22.5703125" style="51" bestFit="1" customWidth="1"/>
    <col min="3851" max="3851" width="13.7109375" style="51" bestFit="1" customWidth="1"/>
    <col min="3852" max="3853" width="13.42578125" style="51" bestFit="1" customWidth="1"/>
    <col min="3854" max="3854" width="10.140625" style="51" bestFit="1" customWidth="1"/>
    <col min="3855" max="3855" width="19.7109375" style="51" bestFit="1" customWidth="1"/>
    <col min="3856" max="3856" width="14" style="51" bestFit="1" customWidth="1"/>
    <col min="3857" max="3872" width="15.28515625" style="51"/>
    <col min="3873" max="3873" width="16.7109375" style="51" bestFit="1" customWidth="1"/>
    <col min="3874" max="3874" width="16.7109375" style="51" customWidth="1"/>
    <col min="3875" max="3876" width="11.7109375" style="51" bestFit="1" customWidth="1"/>
    <col min="3877" max="3877" width="12.28515625" style="51" bestFit="1" customWidth="1"/>
    <col min="3878" max="3878" width="12.140625" style="51" customWidth="1"/>
    <col min="3879" max="3879" width="13.28515625" style="51" bestFit="1" customWidth="1"/>
    <col min="3880" max="4096" width="15.28515625" style="51"/>
    <col min="4097" max="4097" width="9.5703125" style="51" bestFit="1" customWidth="1"/>
    <col min="4098" max="4098" width="20.28515625" style="51" bestFit="1" customWidth="1"/>
    <col min="4099" max="4099" width="10.7109375" style="51" bestFit="1" customWidth="1"/>
    <col min="4100" max="4100" width="19.28515625" style="51" bestFit="1" customWidth="1"/>
    <col min="4101" max="4101" width="15.28515625" style="51"/>
    <col min="4102" max="4102" width="10.28515625" style="51" bestFit="1" customWidth="1"/>
    <col min="4103" max="4103" width="12.28515625" style="51" bestFit="1" customWidth="1"/>
    <col min="4104" max="4104" width="12.85546875" style="51" bestFit="1" customWidth="1"/>
    <col min="4105" max="4105" width="15.28515625" style="51"/>
    <col min="4106" max="4106" width="22.5703125" style="51" bestFit="1" customWidth="1"/>
    <col min="4107" max="4107" width="13.7109375" style="51" bestFit="1" customWidth="1"/>
    <col min="4108" max="4109" width="13.42578125" style="51" bestFit="1" customWidth="1"/>
    <col min="4110" max="4110" width="10.140625" style="51" bestFit="1" customWidth="1"/>
    <col min="4111" max="4111" width="19.7109375" style="51" bestFit="1" customWidth="1"/>
    <col min="4112" max="4112" width="14" style="51" bestFit="1" customWidth="1"/>
    <col min="4113" max="4128" width="15.28515625" style="51"/>
    <col min="4129" max="4129" width="16.7109375" style="51" bestFit="1" customWidth="1"/>
    <col min="4130" max="4130" width="16.7109375" style="51" customWidth="1"/>
    <col min="4131" max="4132" width="11.7109375" style="51" bestFit="1" customWidth="1"/>
    <col min="4133" max="4133" width="12.28515625" style="51" bestFit="1" customWidth="1"/>
    <col min="4134" max="4134" width="12.140625" style="51" customWidth="1"/>
    <col min="4135" max="4135" width="13.28515625" style="51" bestFit="1" customWidth="1"/>
    <col min="4136" max="4352" width="15.28515625" style="51"/>
    <col min="4353" max="4353" width="9.5703125" style="51" bestFit="1" customWidth="1"/>
    <col min="4354" max="4354" width="20.28515625" style="51" bestFit="1" customWidth="1"/>
    <col min="4355" max="4355" width="10.7109375" style="51" bestFit="1" customWidth="1"/>
    <col min="4356" max="4356" width="19.28515625" style="51" bestFit="1" customWidth="1"/>
    <col min="4357" max="4357" width="15.28515625" style="51"/>
    <col min="4358" max="4358" width="10.28515625" style="51" bestFit="1" customWidth="1"/>
    <col min="4359" max="4359" width="12.28515625" style="51" bestFit="1" customWidth="1"/>
    <col min="4360" max="4360" width="12.85546875" style="51" bestFit="1" customWidth="1"/>
    <col min="4361" max="4361" width="15.28515625" style="51"/>
    <col min="4362" max="4362" width="22.5703125" style="51" bestFit="1" customWidth="1"/>
    <col min="4363" max="4363" width="13.7109375" style="51" bestFit="1" customWidth="1"/>
    <col min="4364" max="4365" width="13.42578125" style="51" bestFit="1" customWidth="1"/>
    <col min="4366" max="4366" width="10.140625" style="51" bestFit="1" customWidth="1"/>
    <col min="4367" max="4367" width="19.7109375" style="51" bestFit="1" customWidth="1"/>
    <col min="4368" max="4368" width="14" style="51" bestFit="1" customWidth="1"/>
    <col min="4369" max="4384" width="15.28515625" style="51"/>
    <col min="4385" max="4385" width="16.7109375" style="51" bestFit="1" customWidth="1"/>
    <col min="4386" max="4386" width="16.7109375" style="51" customWidth="1"/>
    <col min="4387" max="4388" width="11.7109375" style="51" bestFit="1" customWidth="1"/>
    <col min="4389" max="4389" width="12.28515625" style="51" bestFit="1" customWidth="1"/>
    <col min="4390" max="4390" width="12.140625" style="51" customWidth="1"/>
    <col min="4391" max="4391" width="13.28515625" style="51" bestFit="1" customWidth="1"/>
    <col min="4392" max="4608" width="15.28515625" style="51"/>
    <col min="4609" max="4609" width="9.5703125" style="51" bestFit="1" customWidth="1"/>
    <col min="4610" max="4610" width="20.28515625" style="51" bestFit="1" customWidth="1"/>
    <col min="4611" max="4611" width="10.7109375" style="51" bestFit="1" customWidth="1"/>
    <col min="4612" max="4612" width="19.28515625" style="51" bestFit="1" customWidth="1"/>
    <col min="4613" max="4613" width="15.28515625" style="51"/>
    <col min="4614" max="4614" width="10.28515625" style="51" bestFit="1" customWidth="1"/>
    <col min="4615" max="4615" width="12.28515625" style="51" bestFit="1" customWidth="1"/>
    <col min="4616" max="4616" width="12.85546875" style="51" bestFit="1" customWidth="1"/>
    <col min="4617" max="4617" width="15.28515625" style="51"/>
    <col min="4618" max="4618" width="22.5703125" style="51" bestFit="1" customWidth="1"/>
    <col min="4619" max="4619" width="13.7109375" style="51" bestFit="1" customWidth="1"/>
    <col min="4620" max="4621" width="13.42578125" style="51" bestFit="1" customWidth="1"/>
    <col min="4622" max="4622" width="10.140625" style="51" bestFit="1" customWidth="1"/>
    <col min="4623" max="4623" width="19.7109375" style="51" bestFit="1" customWidth="1"/>
    <col min="4624" max="4624" width="14" style="51" bestFit="1" customWidth="1"/>
    <col min="4625" max="4640" width="15.28515625" style="51"/>
    <col min="4641" max="4641" width="16.7109375" style="51" bestFit="1" customWidth="1"/>
    <col min="4642" max="4642" width="16.7109375" style="51" customWidth="1"/>
    <col min="4643" max="4644" width="11.7109375" style="51" bestFit="1" customWidth="1"/>
    <col min="4645" max="4645" width="12.28515625" style="51" bestFit="1" customWidth="1"/>
    <col min="4646" max="4646" width="12.140625" style="51" customWidth="1"/>
    <col min="4647" max="4647" width="13.28515625" style="51" bestFit="1" customWidth="1"/>
    <col min="4648" max="4864" width="15.28515625" style="51"/>
    <col min="4865" max="4865" width="9.5703125" style="51" bestFit="1" customWidth="1"/>
    <col min="4866" max="4866" width="20.28515625" style="51" bestFit="1" customWidth="1"/>
    <col min="4867" max="4867" width="10.7109375" style="51" bestFit="1" customWidth="1"/>
    <col min="4868" max="4868" width="19.28515625" style="51" bestFit="1" customWidth="1"/>
    <col min="4869" max="4869" width="15.28515625" style="51"/>
    <col min="4870" max="4870" width="10.28515625" style="51" bestFit="1" customWidth="1"/>
    <col min="4871" max="4871" width="12.28515625" style="51" bestFit="1" customWidth="1"/>
    <col min="4872" max="4872" width="12.85546875" style="51" bestFit="1" customWidth="1"/>
    <col min="4873" max="4873" width="15.28515625" style="51"/>
    <col min="4874" max="4874" width="22.5703125" style="51" bestFit="1" customWidth="1"/>
    <col min="4875" max="4875" width="13.7109375" style="51" bestFit="1" customWidth="1"/>
    <col min="4876" max="4877" width="13.42578125" style="51" bestFit="1" customWidth="1"/>
    <col min="4878" max="4878" width="10.140625" style="51" bestFit="1" customWidth="1"/>
    <col min="4879" max="4879" width="19.7109375" style="51" bestFit="1" customWidth="1"/>
    <col min="4880" max="4880" width="14" style="51" bestFit="1" customWidth="1"/>
    <col min="4881" max="4896" width="15.28515625" style="51"/>
    <col min="4897" max="4897" width="16.7109375" style="51" bestFit="1" customWidth="1"/>
    <col min="4898" max="4898" width="16.7109375" style="51" customWidth="1"/>
    <col min="4899" max="4900" width="11.7109375" style="51" bestFit="1" customWidth="1"/>
    <col min="4901" max="4901" width="12.28515625" style="51" bestFit="1" customWidth="1"/>
    <col min="4902" max="4902" width="12.140625" style="51" customWidth="1"/>
    <col min="4903" max="4903" width="13.28515625" style="51" bestFit="1" customWidth="1"/>
    <col min="4904" max="5120" width="15.28515625" style="51"/>
    <col min="5121" max="5121" width="9.5703125" style="51" bestFit="1" customWidth="1"/>
    <col min="5122" max="5122" width="20.28515625" style="51" bestFit="1" customWidth="1"/>
    <col min="5123" max="5123" width="10.7109375" style="51" bestFit="1" customWidth="1"/>
    <col min="5124" max="5124" width="19.28515625" style="51" bestFit="1" customWidth="1"/>
    <col min="5125" max="5125" width="15.28515625" style="51"/>
    <col min="5126" max="5126" width="10.28515625" style="51" bestFit="1" customWidth="1"/>
    <col min="5127" max="5127" width="12.28515625" style="51" bestFit="1" customWidth="1"/>
    <col min="5128" max="5128" width="12.85546875" style="51" bestFit="1" customWidth="1"/>
    <col min="5129" max="5129" width="15.28515625" style="51"/>
    <col min="5130" max="5130" width="22.5703125" style="51" bestFit="1" customWidth="1"/>
    <col min="5131" max="5131" width="13.7109375" style="51" bestFit="1" customWidth="1"/>
    <col min="5132" max="5133" width="13.42578125" style="51" bestFit="1" customWidth="1"/>
    <col min="5134" max="5134" width="10.140625" style="51" bestFit="1" customWidth="1"/>
    <col min="5135" max="5135" width="19.7109375" style="51" bestFit="1" customWidth="1"/>
    <col min="5136" max="5136" width="14" style="51" bestFit="1" customWidth="1"/>
    <col min="5137" max="5152" width="15.28515625" style="51"/>
    <col min="5153" max="5153" width="16.7109375" style="51" bestFit="1" customWidth="1"/>
    <col min="5154" max="5154" width="16.7109375" style="51" customWidth="1"/>
    <col min="5155" max="5156" width="11.7109375" style="51" bestFit="1" customWidth="1"/>
    <col min="5157" max="5157" width="12.28515625" style="51" bestFit="1" customWidth="1"/>
    <col min="5158" max="5158" width="12.140625" style="51" customWidth="1"/>
    <col min="5159" max="5159" width="13.28515625" style="51" bestFit="1" customWidth="1"/>
    <col min="5160" max="5376" width="15.28515625" style="51"/>
    <col min="5377" max="5377" width="9.5703125" style="51" bestFit="1" customWidth="1"/>
    <col min="5378" max="5378" width="20.28515625" style="51" bestFit="1" customWidth="1"/>
    <col min="5379" max="5379" width="10.7109375" style="51" bestFit="1" customWidth="1"/>
    <col min="5380" max="5380" width="19.28515625" style="51" bestFit="1" customWidth="1"/>
    <col min="5381" max="5381" width="15.28515625" style="51"/>
    <col min="5382" max="5382" width="10.28515625" style="51" bestFit="1" customWidth="1"/>
    <col min="5383" max="5383" width="12.28515625" style="51" bestFit="1" customWidth="1"/>
    <col min="5384" max="5384" width="12.85546875" style="51" bestFit="1" customWidth="1"/>
    <col min="5385" max="5385" width="15.28515625" style="51"/>
    <col min="5386" max="5386" width="22.5703125" style="51" bestFit="1" customWidth="1"/>
    <col min="5387" max="5387" width="13.7109375" style="51" bestFit="1" customWidth="1"/>
    <col min="5388" max="5389" width="13.42578125" style="51" bestFit="1" customWidth="1"/>
    <col min="5390" max="5390" width="10.140625" style="51" bestFit="1" customWidth="1"/>
    <col min="5391" max="5391" width="19.7109375" style="51" bestFit="1" customWidth="1"/>
    <col min="5392" max="5392" width="14" style="51" bestFit="1" customWidth="1"/>
    <col min="5393" max="5408" width="15.28515625" style="51"/>
    <col min="5409" max="5409" width="16.7109375" style="51" bestFit="1" customWidth="1"/>
    <col min="5410" max="5410" width="16.7109375" style="51" customWidth="1"/>
    <col min="5411" max="5412" width="11.7109375" style="51" bestFit="1" customWidth="1"/>
    <col min="5413" max="5413" width="12.28515625" style="51" bestFit="1" customWidth="1"/>
    <col min="5414" max="5414" width="12.140625" style="51" customWidth="1"/>
    <col min="5415" max="5415" width="13.28515625" style="51" bestFit="1" customWidth="1"/>
    <col min="5416" max="5632" width="15.28515625" style="51"/>
    <col min="5633" max="5633" width="9.5703125" style="51" bestFit="1" customWidth="1"/>
    <col min="5634" max="5634" width="20.28515625" style="51" bestFit="1" customWidth="1"/>
    <col min="5635" max="5635" width="10.7109375" style="51" bestFit="1" customWidth="1"/>
    <col min="5636" max="5636" width="19.28515625" style="51" bestFit="1" customWidth="1"/>
    <col min="5637" max="5637" width="15.28515625" style="51"/>
    <col min="5638" max="5638" width="10.28515625" style="51" bestFit="1" customWidth="1"/>
    <col min="5639" max="5639" width="12.28515625" style="51" bestFit="1" customWidth="1"/>
    <col min="5640" max="5640" width="12.85546875" style="51" bestFit="1" customWidth="1"/>
    <col min="5641" max="5641" width="15.28515625" style="51"/>
    <col min="5642" max="5642" width="22.5703125" style="51" bestFit="1" customWidth="1"/>
    <col min="5643" max="5643" width="13.7109375" style="51" bestFit="1" customWidth="1"/>
    <col min="5644" max="5645" width="13.42578125" style="51" bestFit="1" customWidth="1"/>
    <col min="5646" max="5646" width="10.140625" style="51" bestFit="1" customWidth="1"/>
    <col min="5647" max="5647" width="19.7109375" style="51" bestFit="1" customWidth="1"/>
    <col min="5648" max="5648" width="14" style="51" bestFit="1" customWidth="1"/>
    <col min="5649" max="5664" width="15.28515625" style="51"/>
    <col min="5665" max="5665" width="16.7109375" style="51" bestFit="1" customWidth="1"/>
    <col min="5666" max="5666" width="16.7109375" style="51" customWidth="1"/>
    <col min="5667" max="5668" width="11.7109375" style="51" bestFit="1" customWidth="1"/>
    <col min="5669" max="5669" width="12.28515625" style="51" bestFit="1" customWidth="1"/>
    <col min="5670" max="5670" width="12.140625" style="51" customWidth="1"/>
    <col min="5671" max="5671" width="13.28515625" style="51" bestFit="1" customWidth="1"/>
    <col min="5672" max="5888" width="15.28515625" style="51"/>
    <col min="5889" max="5889" width="9.5703125" style="51" bestFit="1" customWidth="1"/>
    <col min="5890" max="5890" width="20.28515625" style="51" bestFit="1" customWidth="1"/>
    <col min="5891" max="5891" width="10.7109375" style="51" bestFit="1" customWidth="1"/>
    <col min="5892" max="5892" width="19.28515625" style="51" bestFit="1" customWidth="1"/>
    <col min="5893" max="5893" width="15.28515625" style="51"/>
    <col min="5894" max="5894" width="10.28515625" style="51" bestFit="1" customWidth="1"/>
    <col min="5895" max="5895" width="12.28515625" style="51" bestFit="1" customWidth="1"/>
    <col min="5896" max="5896" width="12.85546875" style="51" bestFit="1" customWidth="1"/>
    <col min="5897" max="5897" width="15.28515625" style="51"/>
    <col min="5898" max="5898" width="22.5703125" style="51" bestFit="1" customWidth="1"/>
    <col min="5899" max="5899" width="13.7109375" style="51" bestFit="1" customWidth="1"/>
    <col min="5900" max="5901" width="13.42578125" style="51" bestFit="1" customWidth="1"/>
    <col min="5902" max="5902" width="10.140625" style="51" bestFit="1" customWidth="1"/>
    <col min="5903" max="5903" width="19.7109375" style="51" bestFit="1" customWidth="1"/>
    <col min="5904" max="5904" width="14" style="51" bestFit="1" customWidth="1"/>
    <col min="5905" max="5920" width="15.28515625" style="51"/>
    <col min="5921" max="5921" width="16.7109375" style="51" bestFit="1" customWidth="1"/>
    <col min="5922" max="5922" width="16.7109375" style="51" customWidth="1"/>
    <col min="5923" max="5924" width="11.7109375" style="51" bestFit="1" customWidth="1"/>
    <col min="5925" max="5925" width="12.28515625" style="51" bestFit="1" customWidth="1"/>
    <col min="5926" max="5926" width="12.140625" style="51" customWidth="1"/>
    <col min="5927" max="5927" width="13.28515625" style="51" bestFit="1" customWidth="1"/>
    <col min="5928" max="6144" width="15.28515625" style="51"/>
    <col min="6145" max="6145" width="9.5703125" style="51" bestFit="1" customWidth="1"/>
    <col min="6146" max="6146" width="20.28515625" style="51" bestFit="1" customWidth="1"/>
    <col min="6147" max="6147" width="10.7109375" style="51" bestFit="1" customWidth="1"/>
    <col min="6148" max="6148" width="19.28515625" style="51" bestFit="1" customWidth="1"/>
    <col min="6149" max="6149" width="15.28515625" style="51"/>
    <col min="6150" max="6150" width="10.28515625" style="51" bestFit="1" customWidth="1"/>
    <col min="6151" max="6151" width="12.28515625" style="51" bestFit="1" customWidth="1"/>
    <col min="6152" max="6152" width="12.85546875" style="51" bestFit="1" customWidth="1"/>
    <col min="6153" max="6153" width="15.28515625" style="51"/>
    <col min="6154" max="6154" width="22.5703125" style="51" bestFit="1" customWidth="1"/>
    <col min="6155" max="6155" width="13.7109375" style="51" bestFit="1" customWidth="1"/>
    <col min="6156" max="6157" width="13.42578125" style="51" bestFit="1" customWidth="1"/>
    <col min="6158" max="6158" width="10.140625" style="51" bestFit="1" customWidth="1"/>
    <col min="6159" max="6159" width="19.7109375" style="51" bestFit="1" customWidth="1"/>
    <col min="6160" max="6160" width="14" style="51" bestFit="1" customWidth="1"/>
    <col min="6161" max="6176" width="15.28515625" style="51"/>
    <col min="6177" max="6177" width="16.7109375" style="51" bestFit="1" customWidth="1"/>
    <col min="6178" max="6178" width="16.7109375" style="51" customWidth="1"/>
    <col min="6179" max="6180" width="11.7109375" style="51" bestFit="1" customWidth="1"/>
    <col min="6181" max="6181" width="12.28515625" style="51" bestFit="1" customWidth="1"/>
    <col min="6182" max="6182" width="12.140625" style="51" customWidth="1"/>
    <col min="6183" max="6183" width="13.28515625" style="51" bestFit="1" customWidth="1"/>
    <col min="6184" max="6400" width="15.28515625" style="51"/>
    <col min="6401" max="6401" width="9.5703125" style="51" bestFit="1" customWidth="1"/>
    <col min="6402" max="6402" width="20.28515625" style="51" bestFit="1" customWidth="1"/>
    <col min="6403" max="6403" width="10.7109375" style="51" bestFit="1" customWidth="1"/>
    <col min="6404" max="6404" width="19.28515625" style="51" bestFit="1" customWidth="1"/>
    <col min="6405" max="6405" width="15.28515625" style="51"/>
    <col min="6406" max="6406" width="10.28515625" style="51" bestFit="1" customWidth="1"/>
    <col min="6407" max="6407" width="12.28515625" style="51" bestFit="1" customWidth="1"/>
    <col min="6408" max="6408" width="12.85546875" style="51" bestFit="1" customWidth="1"/>
    <col min="6409" max="6409" width="15.28515625" style="51"/>
    <col min="6410" max="6410" width="22.5703125" style="51" bestFit="1" customWidth="1"/>
    <col min="6411" max="6411" width="13.7109375" style="51" bestFit="1" customWidth="1"/>
    <col min="6412" max="6413" width="13.42578125" style="51" bestFit="1" customWidth="1"/>
    <col min="6414" max="6414" width="10.140625" style="51" bestFit="1" customWidth="1"/>
    <col min="6415" max="6415" width="19.7109375" style="51" bestFit="1" customWidth="1"/>
    <col min="6416" max="6416" width="14" style="51" bestFit="1" customWidth="1"/>
    <col min="6417" max="6432" width="15.28515625" style="51"/>
    <col min="6433" max="6433" width="16.7109375" style="51" bestFit="1" customWidth="1"/>
    <col min="6434" max="6434" width="16.7109375" style="51" customWidth="1"/>
    <col min="6435" max="6436" width="11.7109375" style="51" bestFit="1" customWidth="1"/>
    <col min="6437" max="6437" width="12.28515625" style="51" bestFit="1" customWidth="1"/>
    <col min="6438" max="6438" width="12.140625" style="51" customWidth="1"/>
    <col min="6439" max="6439" width="13.28515625" style="51" bestFit="1" customWidth="1"/>
    <col min="6440" max="6656" width="15.28515625" style="51"/>
    <col min="6657" max="6657" width="9.5703125" style="51" bestFit="1" customWidth="1"/>
    <col min="6658" max="6658" width="20.28515625" style="51" bestFit="1" customWidth="1"/>
    <col min="6659" max="6659" width="10.7109375" style="51" bestFit="1" customWidth="1"/>
    <col min="6660" max="6660" width="19.28515625" style="51" bestFit="1" customWidth="1"/>
    <col min="6661" max="6661" width="15.28515625" style="51"/>
    <col min="6662" max="6662" width="10.28515625" style="51" bestFit="1" customWidth="1"/>
    <col min="6663" max="6663" width="12.28515625" style="51" bestFit="1" customWidth="1"/>
    <col min="6664" max="6664" width="12.85546875" style="51" bestFit="1" customWidth="1"/>
    <col min="6665" max="6665" width="15.28515625" style="51"/>
    <col min="6666" max="6666" width="22.5703125" style="51" bestFit="1" customWidth="1"/>
    <col min="6667" max="6667" width="13.7109375" style="51" bestFit="1" customWidth="1"/>
    <col min="6668" max="6669" width="13.42578125" style="51" bestFit="1" customWidth="1"/>
    <col min="6670" max="6670" width="10.140625" style="51" bestFit="1" customWidth="1"/>
    <col min="6671" max="6671" width="19.7109375" style="51" bestFit="1" customWidth="1"/>
    <col min="6672" max="6672" width="14" style="51" bestFit="1" customWidth="1"/>
    <col min="6673" max="6688" width="15.28515625" style="51"/>
    <col min="6689" max="6689" width="16.7109375" style="51" bestFit="1" customWidth="1"/>
    <col min="6690" max="6690" width="16.7109375" style="51" customWidth="1"/>
    <col min="6691" max="6692" width="11.7109375" style="51" bestFit="1" customWidth="1"/>
    <col min="6693" max="6693" width="12.28515625" style="51" bestFit="1" customWidth="1"/>
    <col min="6694" max="6694" width="12.140625" style="51" customWidth="1"/>
    <col min="6695" max="6695" width="13.28515625" style="51" bestFit="1" customWidth="1"/>
    <col min="6696" max="6912" width="15.28515625" style="51"/>
    <col min="6913" max="6913" width="9.5703125" style="51" bestFit="1" customWidth="1"/>
    <col min="6914" max="6914" width="20.28515625" style="51" bestFit="1" customWidth="1"/>
    <col min="6915" max="6915" width="10.7109375" style="51" bestFit="1" customWidth="1"/>
    <col min="6916" max="6916" width="19.28515625" style="51" bestFit="1" customWidth="1"/>
    <col min="6917" max="6917" width="15.28515625" style="51"/>
    <col min="6918" max="6918" width="10.28515625" style="51" bestFit="1" customWidth="1"/>
    <col min="6919" max="6919" width="12.28515625" style="51" bestFit="1" customWidth="1"/>
    <col min="6920" max="6920" width="12.85546875" style="51" bestFit="1" customWidth="1"/>
    <col min="6921" max="6921" width="15.28515625" style="51"/>
    <col min="6922" max="6922" width="22.5703125" style="51" bestFit="1" customWidth="1"/>
    <col min="6923" max="6923" width="13.7109375" style="51" bestFit="1" customWidth="1"/>
    <col min="6924" max="6925" width="13.42578125" style="51" bestFit="1" customWidth="1"/>
    <col min="6926" max="6926" width="10.140625" style="51" bestFit="1" customWidth="1"/>
    <col min="6927" max="6927" width="19.7109375" style="51" bestFit="1" customWidth="1"/>
    <col min="6928" max="6928" width="14" style="51" bestFit="1" customWidth="1"/>
    <col min="6929" max="6944" width="15.28515625" style="51"/>
    <col min="6945" max="6945" width="16.7109375" style="51" bestFit="1" customWidth="1"/>
    <col min="6946" max="6946" width="16.7109375" style="51" customWidth="1"/>
    <col min="6947" max="6948" width="11.7109375" style="51" bestFit="1" customWidth="1"/>
    <col min="6949" max="6949" width="12.28515625" style="51" bestFit="1" customWidth="1"/>
    <col min="6950" max="6950" width="12.140625" style="51" customWidth="1"/>
    <col min="6951" max="6951" width="13.28515625" style="51" bestFit="1" customWidth="1"/>
    <col min="6952" max="7168" width="15.28515625" style="51"/>
    <col min="7169" max="7169" width="9.5703125" style="51" bestFit="1" customWidth="1"/>
    <col min="7170" max="7170" width="20.28515625" style="51" bestFit="1" customWidth="1"/>
    <col min="7171" max="7171" width="10.7109375" style="51" bestFit="1" customWidth="1"/>
    <col min="7172" max="7172" width="19.28515625" style="51" bestFit="1" customWidth="1"/>
    <col min="7173" max="7173" width="15.28515625" style="51"/>
    <col min="7174" max="7174" width="10.28515625" style="51" bestFit="1" customWidth="1"/>
    <col min="7175" max="7175" width="12.28515625" style="51" bestFit="1" customWidth="1"/>
    <col min="7176" max="7176" width="12.85546875" style="51" bestFit="1" customWidth="1"/>
    <col min="7177" max="7177" width="15.28515625" style="51"/>
    <col min="7178" max="7178" width="22.5703125" style="51" bestFit="1" customWidth="1"/>
    <col min="7179" max="7179" width="13.7109375" style="51" bestFit="1" customWidth="1"/>
    <col min="7180" max="7181" width="13.42578125" style="51" bestFit="1" customWidth="1"/>
    <col min="7182" max="7182" width="10.140625" style="51" bestFit="1" customWidth="1"/>
    <col min="7183" max="7183" width="19.7109375" style="51" bestFit="1" customWidth="1"/>
    <col min="7184" max="7184" width="14" style="51" bestFit="1" customWidth="1"/>
    <col min="7185" max="7200" width="15.28515625" style="51"/>
    <col min="7201" max="7201" width="16.7109375" style="51" bestFit="1" customWidth="1"/>
    <col min="7202" max="7202" width="16.7109375" style="51" customWidth="1"/>
    <col min="7203" max="7204" width="11.7109375" style="51" bestFit="1" customWidth="1"/>
    <col min="7205" max="7205" width="12.28515625" style="51" bestFit="1" customWidth="1"/>
    <col min="7206" max="7206" width="12.140625" style="51" customWidth="1"/>
    <col min="7207" max="7207" width="13.28515625" style="51" bestFit="1" customWidth="1"/>
    <col min="7208" max="7424" width="15.28515625" style="51"/>
    <col min="7425" max="7425" width="9.5703125" style="51" bestFit="1" customWidth="1"/>
    <col min="7426" max="7426" width="20.28515625" style="51" bestFit="1" customWidth="1"/>
    <col min="7427" max="7427" width="10.7109375" style="51" bestFit="1" customWidth="1"/>
    <col min="7428" max="7428" width="19.28515625" style="51" bestFit="1" customWidth="1"/>
    <col min="7429" max="7429" width="15.28515625" style="51"/>
    <col min="7430" max="7430" width="10.28515625" style="51" bestFit="1" customWidth="1"/>
    <col min="7431" max="7431" width="12.28515625" style="51" bestFit="1" customWidth="1"/>
    <col min="7432" max="7432" width="12.85546875" style="51" bestFit="1" customWidth="1"/>
    <col min="7433" max="7433" width="15.28515625" style="51"/>
    <col min="7434" max="7434" width="22.5703125" style="51" bestFit="1" customWidth="1"/>
    <col min="7435" max="7435" width="13.7109375" style="51" bestFit="1" customWidth="1"/>
    <col min="7436" max="7437" width="13.42578125" style="51" bestFit="1" customWidth="1"/>
    <col min="7438" max="7438" width="10.140625" style="51" bestFit="1" customWidth="1"/>
    <col min="7439" max="7439" width="19.7109375" style="51" bestFit="1" customWidth="1"/>
    <col min="7440" max="7440" width="14" style="51" bestFit="1" customWidth="1"/>
    <col min="7441" max="7456" width="15.28515625" style="51"/>
    <col min="7457" max="7457" width="16.7109375" style="51" bestFit="1" customWidth="1"/>
    <col min="7458" max="7458" width="16.7109375" style="51" customWidth="1"/>
    <col min="7459" max="7460" width="11.7109375" style="51" bestFit="1" customWidth="1"/>
    <col min="7461" max="7461" width="12.28515625" style="51" bestFit="1" customWidth="1"/>
    <col min="7462" max="7462" width="12.140625" style="51" customWidth="1"/>
    <col min="7463" max="7463" width="13.28515625" style="51" bestFit="1" customWidth="1"/>
    <col min="7464" max="7680" width="15.28515625" style="51"/>
    <col min="7681" max="7681" width="9.5703125" style="51" bestFit="1" customWidth="1"/>
    <col min="7682" max="7682" width="20.28515625" style="51" bestFit="1" customWidth="1"/>
    <col min="7683" max="7683" width="10.7109375" style="51" bestFit="1" customWidth="1"/>
    <col min="7684" max="7684" width="19.28515625" style="51" bestFit="1" customWidth="1"/>
    <col min="7685" max="7685" width="15.28515625" style="51"/>
    <col min="7686" max="7686" width="10.28515625" style="51" bestFit="1" customWidth="1"/>
    <col min="7687" max="7687" width="12.28515625" style="51" bestFit="1" customWidth="1"/>
    <col min="7688" max="7688" width="12.85546875" style="51" bestFit="1" customWidth="1"/>
    <col min="7689" max="7689" width="15.28515625" style="51"/>
    <col min="7690" max="7690" width="22.5703125" style="51" bestFit="1" customWidth="1"/>
    <col min="7691" max="7691" width="13.7109375" style="51" bestFit="1" customWidth="1"/>
    <col min="7692" max="7693" width="13.42578125" style="51" bestFit="1" customWidth="1"/>
    <col min="7694" max="7694" width="10.140625" style="51" bestFit="1" customWidth="1"/>
    <col min="7695" max="7695" width="19.7109375" style="51" bestFit="1" customWidth="1"/>
    <col min="7696" max="7696" width="14" style="51" bestFit="1" customWidth="1"/>
    <col min="7697" max="7712" width="15.28515625" style="51"/>
    <col min="7713" max="7713" width="16.7109375" style="51" bestFit="1" customWidth="1"/>
    <col min="7714" max="7714" width="16.7109375" style="51" customWidth="1"/>
    <col min="7715" max="7716" width="11.7109375" style="51" bestFit="1" customWidth="1"/>
    <col min="7717" max="7717" width="12.28515625" style="51" bestFit="1" customWidth="1"/>
    <col min="7718" max="7718" width="12.140625" style="51" customWidth="1"/>
    <col min="7719" max="7719" width="13.28515625" style="51" bestFit="1" customWidth="1"/>
    <col min="7720" max="7936" width="15.28515625" style="51"/>
    <col min="7937" max="7937" width="9.5703125" style="51" bestFit="1" customWidth="1"/>
    <col min="7938" max="7938" width="20.28515625" style="51" bestFit="1" customWidth="1"/>
    <col min="7939" max="7939" width="10.7109375" style="51" bestFit="1" customWidth="1"/>
    <col min="7940" max="7940" width="19.28515625" style="51" bestFit="1" customWidth="1"/>
    <col min="7941" max="7941" width="15.28515625" style="51"/>
    <col min="7942" max="7942" width="10.28515625" style="51" bestFit="1" customWidth="1"/>
    <col min="7943" max="7943" width="12.28515625" style="51" bestFit="1" customWidth="1"/>
    <col min="7944" max="7944" width="12.85546875" style="51" bestFit="1" customWidth="1"/>
    <col min="7945" max="7945" width="15.28515625" style="51"/>
    <col min="7946" max="7946" width="22.5703125" style="51" bestFit="1" customWidth="1"/>
    <col min="7947" max="7947" width="13.7109375" style="51" bestFit="1" customWidth="1"/>
    <col min="7948" max="7949" width="13.42578125" style="51" bestFit="1" customWidth="1"/>
    <col min="7950" max="7950" width="10.140625" style="51" bestFit="1" customWidth="1"/>
    <col min="7951" max="7951" width="19.7109375" style="51" bestFit="1" customWidth="1"/>
    <col min="7952" max="7952" width="14" style="51" bestFit="1" customWidth="1"/>
    <col min="7953" max="7968" width="15.28515625" style="51"/>
    <col min="7969" max="7969" width="16.7109375" style="51" bestFit="1" customWidth="1"/>
    <col min="7970" max="7970" width="16.7109375" style="51" customWidth="1"/>
    <col min="7971" max="7972" width="11.7109375" style="51" bestFit="1" customWidth="1"/>
    <col min="7973" max="7973" width="12.28515625" style="51" bestFit="1" customWidth="1"/>
    <col min="7974" max="7974" width="12.140625" style="51" customWidth="1"/>
    <col min="7975" max="7975" width="13.28515625" style="51" bestFit="1" customWidth="1"/>
    <col min="7976" max="8192" width="15.28515625" style="51"/>
    <col min="8193" max="8193" width="9.5703125" style="51" bestFit="1" customWidth="1"/>
    <col min="8194" max="8194" width="20.28515625" style="51" bestFit="1" customWidth="1"/>
    <col min="8195" max="8195" width="10.7109375" style="51" bestFit="1" customWidth="1"/>
    <col min="8196" max="8196" width="19.28515625" style="51" bestFit="1" customWidth="1"/>
    <col min="8197" max="8197" width="15.28515625" style="51"/>
    <col min="8198" max="8198" width="10.28515625" style="51" bestFit="1" customWidth="1"/>
    <col min="8199" max="8199" width="12.28515625" style="51" bestFit="1" customWidth="1"/>
    <col min="8200" max="8200" width="12.85546875" style="51" bestFit="1" customWidth="1"/>
    <col min="8201" max="8201" width="15.28515625" style="51"/>
    <col min="8202" max="8202" width="22.5703125" style="51" bestFit="1" customWidth="1"/>
    <col min="8203" max="8203" width="13.7109375" style="51" bestFit="1" customWidth="1"/>
    <col min="8204" max="8205" width="13.42578125" style="51" bestFit="1" customWidth="1"/>
    <col min="8206" max="8206" width="10.140625" style="51" bestFit="1" customWidth="1"/>
    <col min="8207" max="8207" width="19.7109375" style="51" bestFit="1" customWidth="1"/>
    <col min="8208" max="8208" width="14" style="51" bestFit="1" customWidth="1"/>
    <col min="8209" max="8224" width="15.28515625" style="51"/>
    <col min="8225" max="8225" width="16.7109375" style="51" bestFit="1" customWidth="1"/>
    <col min="8226" max="8226" width="16.7109375" style="51" customWidth="1"/>
    <col min="8227" max="8228" width="11.7109375" style="51" bestFit="1" customWidth="1"/>
    <col min="8229" max="8229" width="12.28515625" style="51" bestFit="1" customWidth="1"/>
    <col min="8230" max="8230" width="12.140625" style="51" customWidth="1"/>
    <col min="8231" max="8231" width="13.28515625" style="51" bestFit="1" customWidth="1"/>
    <col min="8232" max="8448" width="15.28515625" style="51"/>
    <col min="8449" max="8449" width="9.5703125" style="51" bestFit="1" customWidth="1"/>
    <col min="8450" max="8450" width="20.28515625" style="51" bestFit="1" customWidth="1"/>
    <col min="8451" max="8451" width="10.7109375" style="51" bestFit="1" customWidth="1"/>
    <col min="8452" max="8452" width="19.28515625" style="51" bestFit="1" customWidth="1"/>
    <col min="8453" max="8453" width="15.28515625" style="51"/>
    <col min="8454" max="8454" width="10.28515625" style="51" bestFit="1" customWidth="1"/>
    <col min="8455" max="8455" width="12.28515625" style="51" bestFit="1" customWidth="1"/>
    <col min="8456" max="8456" width="12.85546875" style="51" bestFit="1" customWidth="1"/>
    <col min="8457" max="8457" width="15.28515625" style="51"/>
    <col min="8458" max="8458" width="22.5703125" style="51" bestFit="1" customWidth="1"/>
    <col min="8459" max="8459" width="13.7109375" style="51" bestFit="1" customWidth="1"/>
    <col min="8460" max="8461" width="13.42578125" style="51" bestFit="1" customWidth="1"/>
    <col min="8462" max="8462" width="10.140625" style="51" bestFit="1" customWidth="1"/>
    <col min="8463" max="8463" width="19.7109375" style="51" bestFit="1" customWidth="1"/>
    <col min="8464" max="8464" width="14" style="51" bestFit="1" customWidth="1"/>
    <col min="8465" max="8480" width="15.28515625" style="51"/>
    <col min="8481" max="8481" width="16.7109375" style="51" bestFit="1" customWidth="1"/>
    <col min="8482" max="8482" width="16.7109375" style="51" customWidth="1"/>
    <col min="8483" max="8484" width="11.7109375" style="51" bestFit="1" customWidth="1"/>
    <col min="8485" max="8485" width="12.28515625" style="51" bestFit="1" customWidth="1"/>
    <col min="8486" max="8486" width="12.140625" style="51" customWidth="1"/>
    <col min="8487" max="8487" width="13.28515625" style="51" bestFit="1" customWidth="1"/>
    <col min="8488" max="8704" width="15.28515625" style="51"/>
    <col min="8705" max="8705" width="9.5703125" style="51" bestFit="1" customWidth="1"/>
    <col min="8706" max="8706" width="20.28515625" style="51" bestFit="1" customWidth="1"/>
    <col min="8707" max="8707" width="10.7109375" style="51" bestFit="1" customWidth="1"/>
    <col min="8708" max="8708" width="19.28515625" style="51" bestFit="1" customWidth="1"/>
    <col min="8709" max="8709" width="15.28515625" style="51"/>
    <col min="8710" max="8710" width="10.28515625" style="51" bestFit="1" customWidth="1"/>
    <col min="8711" max="8711" width="12.28515625" style="51" bestFit="1" customWidth="1"/>
    <col min="8712" max="8712" width="12.85546875" style="51" bestFit="1" customWidth="1"/>
    <col min="8713" max="8713" width="15.28515625" style="51"/>
    <col min="8714" max="8714" width="22.5703125" style="51" bestFit="1" customWidth="1"/>
    <col min="8715" max="8715" width="13.7109375" style="51" bestFit="1" customWidth="1"/>
    <col min="8716" max="8717" width="13.42578125" style="51" bestFit="1" customWidth="1"/>
    <col min="8718" max="8718" width="10.140625" style="51" bestFit="1" customWidth="1"/>
    <col min="8719" max="8719" width="19.7109375" style="51" bestFit="1" customWidth="1"/>
    <col min="8720" max="8720" width="14" style="51" bestFit="1" customWidth="1"/>
    <col min="8721" max="8736" width="15.28515625" style="51"/>
    <col min="8737" max="8737" width="16.7109375" style="51" bestFit="1" customWidth="1"/>
    <col min="8738" max="8738" width="16.7109375" style="51" customWidth="1"/>
    <col min="8739" max="8740" width="11.7109375" style="51" bestFit="1" customWidth="1"/>
    <col min="8741" max="8741" width="12.28515625" style="51" bestFit="1" customWidth="1"/>
    <col min="8742" max="8742" width="12.140625" style="51" customWidth="1"/>
    <col min="8743" max="8743" width="13.28515625" style="51" bestFit="1" customWidth="1"/>
    <col min="8744" max="8960" width="15.28515625" style="51"/>
    <col min="8961" max="8961" width="9.5703125" style="51" bestFit="1" customWidth="1"/>
    <col min="8962" max="8962" width="20.28515625" style="51" bestFit="1" customWidth="1"/>
    <col min="8963" max="8963" width="10.7109375" style="51" bestFit="1" customWidth="1"/>
    <col min="8964" max="8964" width="19.28515625" style="51" bestFit="1" customWidth="1"/>
    <col min="8965" max="8965" width="15.28515625" style="51"/>
    <col min="8966" max="8966" width="10.28515625" style="51" bestFit="1" customWidth="1"/>
    <col min="8967" max="8967" width="12.28515625" style="51" bestFit="1" customWidth="1"/>
    <col min="8968" max="8968" width="12.85546875" style="51" bestFit="1" customWidth="1"/>
    <col min="8969" max="8969" width="15.28515625" style="51"/>
    <col min="8970" max="8970" width="22.5703125" style="51" bestFit="1" customWidth="1"/>
    <col min="8971" max="8971" width="13.7109375" style="51" bestFit="1" customWidth="1"/>
    <col min="8972" max="8973" width="13.42578125" style="51" bestFit="1" customWidth="1"/>
    <col min="8974" max="8974" width="10.140625" style="51" bestFit="1" customWidth="1"/>
    <col min="8975" max="8975" width="19.7109375" style="51" bestFit="1" customWidth="1"/>
    <col min="8976" max="8976" width="14" style="51" bestFit="1" customWidth="1"/>
    <col min="8977" max="8992" width="15.28515625" style="51"/>
    <col min="8993" max="8993" width="16.7109375" style="51" bestFit="1" customWidth="1"/>
    <col min="8994" max="8994" width="16.7109375" style="51" customWidth="1"/>
    <col min="8995" max="8996" width="11.7109375" style="51" bestFit="1" customWidth="1"/>
    <col min="8997" max="8997" width="12.28515625" style="51" bestFit="1" customWidth="1"/>
    <col min="8998" max="8998" width="12.140625" style="51" customWidth="1"/>
    <col min="8999" max="8999" width="13.28515625" style="51" bestFit="1" customWidth="1"/>
    <col min="9000" max="9216" width="15.28515625" style="51"/>
    <col min="9217" max="9217" width="9.5703125" style="51" bestFit="1" customWidth="1"/>
    <col min="9218" max="9218" width="20.28515625" style="51" bestFit="1" customWidth="1"/>
    <col min="9219" max="9219" width="10.7109375" style="51" bestFit="1" customWidth="1"/>
    <col min="9220" max="9220" width="19.28515625" style="51" bestFit="1" customWidth="1"/>
    <col min="9221" max="9221" width="15.28515625" style="51"/>
    <col min="9222" max="9222" width="10.28515625" style="51" bestFit="1" customWidth="1"/>
    <col min="9223" max="9223" width="12.28515625" style="51" bestFit="1" customWidth="1"/>
    <col min="9224" max="9224" width="12.85546875" style="51" bestFit="1" customWidth="1"/>
    <col min="9225" max="9225" width="15.28515625" style="51"/>
    <col min="9226" max="9226" width="22.5703125" style="51" bestFit="1" customWidth="1"/>
    <col min="9227" max="9227" width="13.7109375" style="51" bestFit="1" customWidth="1"/>
    <col min="9228" max="9229" width="13.42578125" style="51" bestFit="1" customWidth="1"/>
    <col min="9230" max="9230" width="10.140625" style="51" bestFit="1" customWidth="1"/>
    <col min="9231" max="9231" width="19.7109375" style="51" bestFit="1" customWidth="1"/>
    <col min="9232" max="9232" width="14" style="51" bestFit="1" customWidth="1"/>
    <col min="9233" max="9248" width="15.28515625" style="51"/>
    <col min="9249" max="9249" width="16.7109375" style="51" bestFit="1" customWidth="1"/>
    <col min="9250" max="9250" width="16.7109375" style="51" customWidth="1"/>
    <col min="9251" max="9252" width="11.7109375" style="51" bestFit="1" customWidth="1"/>
    <col min="9253" max="9253" width="12.28515625" style="51" bestFit="1" customWidth="1"/>
    <col min="9254" max="9254" width="12.140625" style="51" customWidth="1"/>
    <col min="9255" max="9255" width="13.28515625" style="51" bestFit="1" customWidth="1"/>
    <col min="9256" max="9472" width="15.28515625" style="51"/>
    <col min="9473" max="9473" width="9.5703125" style="51" bestFit="1" customWidth="1"/>
    <col min="9474" max="9474" width="20.28515625" style="51" bestFit="1" customWidth="1"/>
    <col min="9475" max="9475" width="10.7109375" style="51" bestFit="1" customWidth="1"/>
    <col min="9476" max="9476" width="19.28515625" style="51" bestFit="1" customWidth="1"/>
    <col min="9477" max="9477" width="15.28515625" style="51"/>
    <col min="9478" max="9478" width="10.28515625" style="51" bestFit="1" customWidth="1"/>
    <col min="9479" max="9479" width="12.28515625" style="51" bestFit="1" customWidth="1"/>
    <col min="9480" max="9480" width="12.85546875" style="51" bestFit="1" customWidth="1"/>
    <col min="9481" max="9481" width="15.28515625" style="51"/>
    <col min="9482" max="9482" width="22.5703125" style="51" bestFit="1" customWidth="1"/>
    <col min="9483" max="9483" width="13.7109375" style="51" bestFit="1" customWidth="1"/>
    <col min="9484" max="9485" width="13.42578125" style="51" bestFit="1" customWidth="1"/>
    <col min="9486" max="9486" width="10.140625" style="51" bestFit="1" customWidth="1"/>
    <col min="9487" max="9487" width="19.7109375" style="51" bestFit="1" customWidth="1"/>
    <col min="9488" max="9488" width="14" style="51" bestFit="1" customWidth="1"/>
    <col min="9489" max="9504" width="15.28515625" style="51"/>
    <col min="9505" max="9505" width="16.7109375" style="51" bestFit="1" customWidth="1"/>
    <col min="9506" max="9506" width="16.7109375" style="51" customWidth="1"/>
    <col min="9507" max="9508" width="11.7109375" style="51" bestFit="1" customWidth="1"/>
    <col min="9509" max="9509" width="12.28515625" style="51" bestFit="1" customWidth="1"/>
    <col min="9510" max="9510" width="12.140625" style="51" customWidth="1"/>
    <col min="9511" max="9511" width="13.28515625" style="51" bestFit="1" customWidth="1"/>
    <col min="9512" max="9728" width="15.28515625" style="51"/>
    <col min="9729" max="9729" width="9.5703125" style="51" bestFit="1" customWidth="1"/>
    <col min="9730" max="9730" width="20.28515625" style="51" bestFit="1" customWidth="1"/>
    <col min="9731" max="9731" width="10.7109375" style="51" bestFit="1" customWidth="1"/>
    <col min="9732" max="9732" width="19.28515625" style="51" bestFit="1" customWidth="1"/>
    <col min="9733" max="9733" width="15.28515625" style="51"/>
    <col min="9734" max="9734" width="10.28515625" style="51" bestFit="1" customWidth="1"/>
    <col min="9735" max="9735" width="12.28515625" style="51" bestFit="1" customWidth="1"/>
    <col min="9736" max="9736" width="12.85546875" style="51" bestFit="1" customWidth="1"/>
    <col min="9737" max="9737" width="15.28515625" style="51"/>
    <col min="9738" max="9738" width="22.5703125" style="51" bestFit="1" customWidth="1"/>
    <col min="9739" max="9739" width="13.7109375" style="51" bestFit="1" customWidth="1"/>
    <col min="9740" max="9741" width="13.42578125" style="51" bestFit="1" customWidth="1"/>
    <col min="9742" max="9742" width="10.140625" style="51" bestFit="1" customWidth="1"/>
    <col min="9743" max="9743" width="19.7109375" style="51" bestFit="1" customWidth="1"/>
    <col min="9744" max="9744" width="14" style="51" bestFit="1" customWidth="1"/>
    <col min="9745" max="9760" width="15.28515625" style="51"/>
    <col min="9761" max="9761" width="16.7109375" style="51" bestFit="1" customWidth="1"/>
    <col min="9762" max="9762" width="16.7109375" style="51" customWidth="1"/>
    <col min="9763" max="9764" width="11.7109375" style="51" bestFit="1" customWidth="1"/>
    <col min="9765" max="9765" width="12.28515625" style="51" bestFit="1" customWidth="1"/>
    <col min="9766" max="9766" width="12.140625" style="51" customWidth="1"/>
    <col min="9767" max="9767" width="13.28515625" style="51" bestFit="1" customWidth="1"/>
    <col min="9768" max="9984" width="15.28515625" style="51"/>
    <col min="9985" max="9985" width="9.5703125" style="51" bestFit="1" customWidth="1"/>
    <col min="9986" max="9986" width="20.28515625" style="51" bestFit="1" customWidth="1"/>
    <col min="9987" max="9987" width="10.7109375" style="51" bestFit="1" customWidth="1"/>
    <col min="9988" max="9988" width="19.28515625" style="51" bestFit="1" customWidth="1"/>
    <col min="9989" max="9989" width="15.28515625" style="51"/>
    <col min="9990" max="9990" width="10.28515625" style="51" bestFit="1" customWidth="1"/>
    <col min="9991" max="9991" width="12.28515625" style="51" bestFit="1" customWidth="1"/>
    <col min="9992" max="9992" width="12.85546875" style="51" bestFit="1" customWidth="1"/>
    <col min="9993" max="9993" width="15.28515625" style="51"/>
    <col min="9994" max="9994" width="22.5703125" style="51" bestFit="1" customWidth="1"/>
    <col min="9995" max="9995" width="13.7109375" style="51" bestFit="1" customWidth="1"/>
    <col min="9996" max="9997" width="13.42578125" style="51" bestFit="1" customWidth="1"/>
    <col min="9998" max="9998" width="10.140625" style="51" bestFit="1" customWidth="1"/>
    <col min="9999" max="9999" width="19.7109375" style="51" bestFit="1" customWidth="1"/>
    <col min="10000" max="10000" width="14" style="51" bestFit="1" customWidth="1"/>
    <col min="10001" max="10016" width="15.28515625" style="51"/>
    <col min="10017" max="10017" width="16.7109375" style="51" bestFit="1" customWidth="1"/>
    <col min="10018" max="10018" width="16.7109375" style="51" customWidth="1"/>
    <col min="10019" max="10020" width="11.7109375" style="51" bestFit="1" customWidth="1"/>
    <col min="10021" max="10021" width="12.28515625" style="51" bestFit="1" customWidth="1"/>
    <col min="10022" max="10022" width="12.140625" style="51" customWidth="1"/>
    <col min="10023" max="10023" width="13.28515625" style="51" bestFit="1" customWidth="1"/>
    <col min="10024" max="10240" width="15.28515625" style="51"/>
    <col min="10241" max="10241" width="9.5703125" style="51" bestFit="1" customWidth="1"/>
    <col min="10242" max="10242" width="20.28515625" style="51" bestFit="1" customWidth="1"/>
    <col min="10243" max="10243" width="10.7109375" style="51" bestFit="1" customWidth="1"/>
    <col min="10244" max="10244" width="19.28515625" style="51" bestFit="1" customWidth="1"/>
    <col min="10245" max="10245" width="15.28515625" style="51"/>
    <col min="10246" max="10246" width="10.28515625" style="51" bestFit="1" customWidth="1"/>
    <col min="10247" max="10247" width="12.28515625" style="51" bestFit="1" customWidth="1"/>
    <col min="10248" max="10248" width="12.85546875" style="51" bestFit="1" customWidth="1"/>
    <col min="10249" max="10249" width="15.28515625" style="51"/>
    <col min="10250" max="10250" width="22.5703125" style="51" bestFit="1" customWidth="1"/>
    <col min="10251" max="10251" width="13.7109375" style="51" bestFit="1" customWidth="1"/>
    <col min="10252" max="10253" width="13.42578125" style="51" bestFit="1" customWidth="1"/>
    <col min="10254" max="10254" width="10.140625" style="51" bestFit="1" customWidth="1"/>
    <col min="10255" max="10255" width="19.7109375" style="51" bestFit="1" customWidth="1"/>
    <col min="10256" max="10256" width="14" style="51" bestFit="1" customWidth="1"/>
    <col min="10257" max="10272" width="15.28515625" style="51"/>
    <col min="10273" max="10273" width="16.7109375" style="51" bestFit="1" customWidth="1"/>
    <col min="10274" max="10274" width="16.7109375" style="51" customWidth="1"/>
    <col min="10275" max="10276" width="11.7109375" style="51" bestFit="1" customWidth="1"/>
    <col min="10277" max="10277" width="12.28515625" style="51" bestFit="1" customWidth="1"/>
    <col min="10278" max="10278" width="12.140625" style="51" customWidth="1"/>
    <col min="10279" max="10279" width="13.28515625" style="51" bestFit="1" customWidth="1"/>
    <col min="10280" max="10496" width="15.28515625" style="51"/>
    <col min="10497" max="10497" width="9.5703125" style="51" bestFit="1" customWidth="1"/>
    <col min="10498" max="10498" width="20.28515625" style="51" bestFit="1" customWidth="1"/>
    <col min="10499" max="10499" width="10.7109375" style="51" bestFit="1" customWidth="1"/>
    <col min="10500" max="10500" width="19.28515625" style="51" bestFit="1" customWidth="1"/>
    <col min="10501" max="10501" width="15.28515625" style="51"/>
    <col min="10502" max="10502" width="10.28515625" style="51" bestFit="1" customWidth="1"/>
    <col min="10503" max="10503" width="12.28515625" style="51" bestFit="1" customWidth="1"/>
    <col min="10504" max="10504" width="12.85546875" style="51" bestFit="1" customWidth="1"/>
    <col min="10505" max="10505" width="15.28515625" style="51"/>
    <col min="10506" max="10506" width="22.5703125" style="51" bestFit="1" customWidth="1"/>
    <col min="10507" max="10507" width="13.7109375" style="51" bestFit="1" customWidth="1"/>
    <col min="10508" max="10509" width="13.42578125" style="51" bestFit="1" customWidth="1"/>
    <col min="10510" max="10510" width="10.140625" style="51" bestFit="1" customWidth="1"/>
    <col min="10511" max="10511" width="19.7109375" style="51" bestFit="1" customWidth="1"/>
    <col min="10512" max="10512" width="14" style="51" bestFit="1" customWidth="1"/>
    <col min="10513" max="10528" width="15.28515625" style="51"/>
    <col min="10529" max="10529" width="16.7109375" style="51" bestFit="1" customWidth="1"/>
    <col min="10530" max="10530" width="16.7109375" style="51" customWidth="1"/>
    <col min="10531" max="10532" width="11.7109375" style="51" bestFit="1" customWidth="1"/>
    <col min="10533" max="10533" width="12.28515625" style="51" bestFit="1" customWidth="1"/>
    <col min="10534" max="10534" width="12.140625" style="51" customWidth="1"/>
    <col min="10535" max="10535" width="13.28515625" style="51" bestFit="1" customWidth="1"/>
    <col min="10536" max="10752" width="15.28515625" style="51"/>
    <col min="10753" max="10753" width="9.5703125" style="51" bestFit="1" customWidth="1"/>
    <col min="10754" max="10754" width="20.28515625" style="51" bestFit="1" customWidth="1"/>
    <col min="10755" max="10755" width="10.7109375" style="51" bestFit="1" customWidth="1"/>
    <col min="10756" max="10756" width="19.28515625" style="51" bestFit="1" customWidth="1"/>
    <col min="10757" max="10757" width="15.28515625" style="51"/>
    <col min="10758" max="10758" width="10.28515625" style="51" bestFit="1" customWidth="1"/>
    <col min="10759" max="10759" width="12.28515625" style="51" bestFit="1" customWidth="1"/>
    <col min="10760" max="10760" width="12.85546875" style="51" bestFit="1" customWidth="1"/>
    <col min="10761" max="10761" width="15.28515625" style="51"/>
    <col min="10762" max="10762" width="22.5703125" style="51" bestFit="1" customWidth="1"/>
    <col min="10763" max="10763" width="13.7109375" style="51" bestFit="1" customWidth="1"/>
    <col min="10764" max="10765" width="13.42578125" style="51" bestFit="1" customWidth="1"/>
    <col min="10766" max="10766" width="10.140625" style="51" bestFit="1" customWidth="1"/>
    <col min="10767" max="10767" width="19.7109375" style="51" bestFit="1" customWidth="1"/>
    <col min="10768" max="10768" width="14" style="51" bestFit="1" customWidth="1"/>
    <col min="10769" max="10784" width="15.28515625" style="51"/>
    <col min="10785" max="10785" width="16.7109375" style="51" bestFit="1" customWidth="1"/>
    <col min="10786" max="10786" width="16.7109375" style="51" customWidth="1"/>
    <col min="10787" max="10788" width="11.7109375" style="51" bestFit="1" customWidth="1"/>
    <col min="10789" max="10789" width="12.28515625" style="51" bestFit="1" customWidth="1"/>
    <col min="10790" max="10790" width="12.140625" style="51" customWidth="1"/>
    <col min="10791" max="10791" width="13.28515625" style="51" bestFit="1" customWidth="1"/>
    <col min="10792" max="11008" width="15.28515625" style="51"/>
    <col min="11009" max="11009" width="9.5703125" style="51" bestFit="1" customWidth="1"/>
    <col min="11010" max="11010" width="20.28515625" style="51" bestFit="1" customWidth="1"/>
    <col min="11011" max="11011" width="10.7109375" style="51" bestFit="1" customWidth="1"/>
    <col min="11012" max="11012" width="19.28515625" style="51" bestFit="1" customWidth="1"/>
    <col min="11013" max="11013" width="15.28515625" style="51"/>
    <col min="11014" max="11014" width="10.28515625" style="51" bestFit="1" customWidth="1"/>
    <col min="11015" max="11015" width="12.28515625" style="51" bestFit="1" customWidth="1"/>
    <col min="11016" max="11016" width="12.85546875" style="51" bestFit="1" customWidth="1"/>
    <col min="11017" max="11017" width="15.28515625" style="51"/>
    <col min="11018" max="11018" width="22.5703125" style="51" bestFit="1" customWidth="1"/>
    <col min="11019" max="11019" width="13.7109375" style="51" bestFit="1" customWidth="1"/>
    <col min="11020" max="11021" width="13.42578125" style="51" bestFit="1" customWidth="1"/>
    <col min="11022" max="11022" width="10.140625" style="51" bestFit="1" customWidth="1"/>
    <col min="11023" max="11023" width="19.7109375" style="51" bestFit="1" customWidth="1"/>
    <col min="11024" max="11024" width="14" style="51" bestFit="1" customWidth="1"/>
    <col min="11025" max="11040" width="15.28515625" style="51"/>
    <col min="11041" max="11041" width="16.7109375" style="51" bestFit="1" customWidth="1"/>
    <col min="11042" max="11042" width="16.7109375" style="51" customWidth="1"/>
    <col min="11043" max="11044" width="11.7109375" style="51" bestFit="1" customWidth="1"/>
    <col min="11045" max="11045" width="12.28515625" style="51" bestFit="1" customWidth="1"/>
    <col min="11046" max="11046" width="12.140625" style="51" customWidth="1"/>
    <col min="11047" max="11047" width="13.28515625" style="51" bestFit="1" customWidth="1"/>
    <col min="11048" max="11264" width="15.28515625" style="51"/>
    <col min="11265" max="11265" width="9.5703125" style="51" bestFit="1" customWidth="1"/>
    <col min="11266" max="11266" width="20.28515625" style="51" bestFit="1" customWidth="1"/>
    <col min="11267" max="11267" width="10.7109375" style="51" bestFit="1" customWidth="1"/>
    <col min="11268" max="11268" width="19.28515625" style="51" bestFit="1" customWidth="1"/>
    <col min="11269" max="11269" width="15.28515625" style="51"/>
    <col min="11270" max="11270" width="10.28515625" style="51" bestFit="1" customWidth="1"/>
    <col min="11271" max="11271" width="12.28515625" style="51" bestFit="1" customWidth="1"/>
    <col min="11272" max="11272" width="12.85546875" style="51" bestFit="1" customWidth="1"/>
    <col min="11273" max="11273" width="15.28515625" style="51"/>
    <col min="11274" max="11274" width="22.5703125" style="51" bestFit="1" customWidth="1"/>
    <col min="11275" max="11275" width="13.7109375" style="51" bestFit="1" customWidth="1"/>
    <col min="11276" max="11277" width="13.42578125" style="51" bestFit="1" customWidth="1"/>
    <col min="11278" max="11278" width="10.140625" style="51" bestFit="1" customWidth="1"/>
    <col min="11279" max="11279" width="19.7109375" style="51" bestFit="1" customWidth="1"/>
    <col min="11280" max="11280" width="14" style="51" bestFit="1" customWidth="1"/>
    <col min="11281" max="11296" width="15.28515625" style="51"/>
    <col min="11297" max="11297" width="16.7109375" style="51" bestFit="1" customWidth="1"/>
    <col min="11298" max="11298" width="16.7109375" style="51" customWidth="1"/>
    <col min="11299" max="11300" width="11.7109375" style="51" bestFit="1" customWidth="1"/>
    <col min="11301" max="11301" width="12.28515625" style="51" bestFit="1" customWidth="1"/>
    <col min="11302" max="11302" width="12.140625" style="51" customWidth="1"/>
    <col min="11303" max="11303" width="13.28515625" style="51" bestFit="1" customWidth="1"/>
    <col min="11304" max="11520" width="15.28515625" style="51"/>
    <col min="11521" max="11521" width="9.5703125" style="51" bestFit="1" customWidth="1"/>
    <col min="11522" max="11522" width="20.28515625" style="51" bestFit="1" customWidth="1"/>
    <col min="11523" max="11523" width="10.7109375" style="51" bestFit="1" customWidth="1"/>
    <col min="11524" max="11524" width="19.28515625" style="51" bestFit="1" customWidth="1"/>
    <col min="11525" max="11525" width="15.28515625" style="51"/>
    <col min="11526" max="11526" width="10.28515625" style="51" bestFit="1" customWidth="1"/>
    <col min="11527" max="11527" width="12.28515625" style="51" bestFit="1" customWidth="1"/>
    <col min="11528" max="11528" width="12.85546875" style="51" bestFit="1" customWidth="1"/>
    <col min="11529" max="11529" width="15.28515625" style="51"/>
    <col min="11530" max="11530" width="22.5703125" style="51" bestFit="1" customWidth="1"/>
    <col min="11531" max="11531" width="13.7109375" style="51" bestFit="1" customWidth="1"/>
    <col min="11532" max="11533" width="13.42578125" style="51" bestFit="1" customWidth="1"/>
    <col min="11534" max="11534" width="10.140625" style="51" bestFit="1" customWidth="1"/>
    <col min="11535" max="11535" width="19.7109375" style="51" bestFit="1" customWidth="1"/>
    <col min="11536" max="11536" width="14" style="51" bestFit="1" customWidth="1"/>
    <col min="11537" max="11552" width="15.28515625" style="51"/>
    <col min="11553" max="11553" width="16.7109375" style="51" bestFit="1" customWidth="1"/>
    <col min="11554" max="11554" width="16.7109375" style="51" customWidth="1"/>
    <col min="11555" max="11556" width="11.7109375" style="51" bestFit="1" customWidth="1"/>
    <col min="11557" max="11557" width="12.28515625" style="51" bestFit="1" customWidth="1"/>
    <col min="11558" max="11558" width="12.140625" style="51" customWidth="1"/>
    <col min="11559" max="11559" width="13.28515625" style="51" bestFit="1" customWidth="1"/>
    <col min="11560" max="11776" width="15.28515625" style="51"/>
    <col min="11777" max="11777" width="9.5703125" style="51" bestFit="1" customWidth="1"/>
    <col min="11778" max="11778" width="20.28515625" style="51" bestFit="1" customWidth="1"/>
    <col min="11779" max="11779" width="10.7109375" style="51" bestFit="1" customWidth="1"/>
    <col min="11780" max="11780" width="19.28515625" style="51" bestFit="1" customWidth="1"/>
    <col min="11781" max="11781" width="15.28515625" style="51"/>
    <col min="11782" max="11782" width="10.28515625" style="51" bestFit="1" customWidth="1"/>
    <col min="11783" max="11783" width="12.28515625" style="51" bestFit="1" customWidth="1"/>
    <col min="11784" max="11784" width="12.85546875" style="51" bestFit="1" customWidth="1"/>
    <col min="11785" max="11785" width="15.28515625" style="51"/>
    <col min="11786" max="11786" width="22.5703125" style="51" bestFit="1" customWidth="1"/>
    <col min="11787" max="11787" width="13.7109375" style="51" bestFit="1" customWidth="1"/>
    <col min="11788" max="11789" width="13.42578125" style="51" bestFit="1" customWidth="1"/>
    <col min="11790" max="11790" width="10.140625" style="51" bestFit="1" customWidth="1"/>
    <col min="11791" max="11791" width="19.7109375" style="51" bestFit="1" customWidth="1"/>
    <col min="11792" max="11792" width="14" style="51" bestFit="1" customWidth="1"/>
    <col min="11793" max="11808" width="15.28515625" style="51"/>
    <col min="11809" max="11809" width="16.7109375" style="51" bestFit="1" customWidth="1"/>
    <col min="11810" max="11810" width="16.7109375" style="51" customWidth="1"/>
    <col min="11811" max="11812" width="11.7109375" style="51" bestFit="1" customWidth="1"/>
    <col min="11813" max="11813" width="12.28515625" style="51" bestFit="1" customWidth="1"/>
    <col min="11814" max="11814" width="12.140625" style="51" customWidth="1"/>
    <col min="11815" max="11815" width="13.28515625" style="51" bestFit="1" customWidth="1"/>
    <col min="11816" max="12032" width="15.28515625" style="51"/>
    <col min="12033" max="12033" width="9.5703125" style="51" bestFit="1" customWidth="1"/>
    <col min="12034" max="12034" width="20.28515625" style="51" bestFit="1" customWidth="1"/>
    <col min="12035" max="12035" width="10.7109375" style="51" bestFit="1" customWidth="1"/>
    <col min="12036" max="12036" width="19.28515625" style="51" bestFit="1" customWidth="1"/>
    <col min="12037" max="12037" width="15.28515625" style="51"/>
    <col min="12038" max="12038" width="10.28515625" style="51" bestFit="1" customWidth="1"/>
    <col min="12039" max="12039" width="12.28515625" style="51" bestFit="1" customWidth="1"/>
    <col min="12040" max="12040" width="12.85546875" style="51" bestFit="1" customWidth="1"/>
    <col min="12041" max="12041" width="15.28515625" style="51"/>
    <col min="12042" max="12042" width="22.5703125" style="51" bestFit="1" customWidth="1"/>
    <col min="12043" max="12043" width="13.7109375" style="51" bestFit="1" customWidth="1"/>
    <col min="12044" max="12045" width="13.42578125" style="51" bestFit="1" customWidth="1"/>
    <col min="12046" max="12046" width="10.140625" style="51" bestFit="1" customWidth="1"/>
    <col min="12047" max="12047" width="19.7109375" style="51" bestFit="1" customWidth="1"/>
    <col min="12048" max="12048" width="14" style="51" bestFit="1" customWidth="1"/>
    <col min="12049" max="12064" width="15.28515625" style="51"/>
    <col min="12065" max="12065" width="16.7109375" style="51" bestFit="1" customWidth="1"/>
    <col min="12066" max="12066" width="16.7109375" style="51" customWidth="1"/>
    <col min="12067" max="12068" width="11.7109375" style="51" bestFit="1" customWidth="1"/>
    <col min="12069" max="12069" width="12.28515625" style="51" bestFit="1" customWidth="1"/>
    <col min="12070" max="12070" width="12.140625" style="51" customWidth="1"/>
    <col min="12071" max="12071" width="13.28515625" style="51" bestFit="1" customWidth="1"/>
    <col min="12072" max="12288" width="15.28515625" style="51"/>
    <col min="12289" max="12289" width="9.5703125" style="51" bestFit="1" customWidth="1"/>
    <col min="12290" max="12290" width="20.28515625" style="51" bestFit="1" customWidth="1"/>
    <col min="12291" max="12291" width="10.7109375" style="51" bestFit="1" customWidth="1"/>
    <col min="12292" max="12292" width="19.28515625" style="51" bestFit="1" customWidth="1"/>
    <col min="12293" max="12293" width="15.28515625" style="51"/>
    <col min="12294" max="12294" width="10.28515625" style="51" bestFit="1" customWidth="1"/>
    <col min="12295" max="12295" width="12.28515625" style="51" bestFit="1" customWidth="1"/>
    <col min="12296" max="12296" width="12.85546875" style="51" bestFit="1" customWidth="1"/>
    <col min="12297" max="12297" width="15.28515625" style="51"/>
    <col min="12298" max="12298" width="22.5703125" style="51" bestFit="1" customWidth="1"/>
    <col min="12299" max="12299" width="13.7109375" style="51" bestFit="1" customWidth="1"/>
    <col min="12300" max="12301" width="13.42578125" style="51" bestFit="1" customWidth="1"/>
    <col min="12302" max="12302" width="10.140625" style="51" bestFit="1" customWidth="1"/>
    <col min="12303" max="12303" width="19.7109375" style="51" bestFit="1" customWidth="1"/>
    <col min="12304" max="12304" width="14" style="51" bestFit="1" customWidth="1"/>
    <col min="12305" max="12320" width="15.28515625" style="51"/>
    <col min="12321" max="12321" width="16.7109375" style="51" bestFit="1" customWidth="1"/>
    <col min="12322" max="12322" width="16.7109375" style="51" customWidth="1"/>
    <col min="12323" max="12324" width="11.7109375" style="51" bestFit="1" customWidth="1"/>
    <col min="12325" max="12325" width="12.28515625" style="51" bestFit="1" customWidth="1"/>
    <col min="12326" max="12326" width="12.140625" style="51" customWidth="1"/>
    <col min="12327" max="12327" width="13.28515625" style="51" bestFit="1" customWidth="1"/>
    <col min="12328" max="12544" width="15.28515625" style="51"/>
    <col min="12545" max="12545" width="9.5703125" style="51" bestFit="1" customWidth="1"/>
    <col min="12546" max="12546" width="20.28515625" style="51" bestFit="1" customWidth="1"/>
    <col min="12547" max="12547" width="10.7109375" style="51" bestFit="1" customWidth="1"/>
    <col min="12548" max="12548" width="19.28515625" style="51" bestFit="1" customWidth="1"/>
    <col min="12549" max="12549" width="15.28515625" style="51"/>
    <col min="12550" max="12550" width="10.28515625" style="51" bestFit="1" customWidth="1"/>
    <col min="12551" max="12551" width="12.28515625" style="51" bestFit="1" customWidth="1"/>
    <col min="12552" max="12552" width="12.85546875" style="51" bestFit="1" customWidth="1"/>
    <col min="12553" max="12553" width="15.28515625" style="51"/>
    <col min="12554" max="12554" width="22.5703125" style="51" bestFit="1" customWidth="1"/>
    <col min="12555" max="12555" width="13.7109375" style="51" bestFit="1" customWidth="1"/>
    <col min="12556" max="12557" width="13.42578125" style="51" bestFit="1" customWidth="1"/>
    <col min="12558" max="12558" width="10.140625" style="51" bestFit="1" customWidth="1"/>
    <col min="12559" max="12559" width="19.7109375" style="51" bestFit="1" customWidth="1"/>
    <col min="12560" max="12560" width="14" style="51" bestFit="1" customWidth="1"/>
    <col min="12561" max="12576" width="15.28515625" style="51"/>
    <col min="12577" max="12577" width="16.7109375" style="51" bestFit="1" customWidth="1"/>
    <col min="12578" max="12578" width="16.7109375" style="51" customWidth="1"/>
    <col min="12579" max="12580" width="11.7109375" style="51" bestFit="1" customWidth="1"/>
    <col min="12581" max="12581" width="12.28515625" style="51" bestFit="1" customWidth="1"/>
    <col min="12582" max="12582" width="12.140625" style="51" customWidth="1"/>
    <col min="12583" max="12583" width="13.28515625" style="51" bestFit="1" customWidth="1"/>
    <col min="12584" max="12800" width="15.28515625" style="51"/>
    <col min="12801" max="12801" width="9.5703125" style="51" bestFit="1" customWidth="1"/>
    <col min="12802" max="12802" width="20.28515625" style="51" bestFit="1" customWidth="1"/>
    <col min="12803" max="12803" width="10.7109375" style="51" bestFit="1" customWidth="1"/>
    <col min="12804" max="12804" width="19.28515625" style="51" bestFit="1" customWidth="1"/>
    <col min="12805" max="12805" width="15.28515625" style="51"/>
    <col min="12806" max="12806" width="10.28515625" style="51" bestFit="1" customWidth="1"/>
    <col min="12807" max="12807" width="12.28515625" style="51" bestFit="1" customWidth="1"/>
    <col min="12808" max="12808" width="12.85546875" style="51" bestFit="1" customWidth="1"/>
    <col min="12809" max="12809" width="15.28515625" style="51"/>
    <col min="12810" max="12810" width="22.5703125" style="51" bestFit="1" customWidth="1"/>
    <col min="12811" max="12811" width="13.7109375" style="51" bestFit="1" customWidth="1"/>
    <col min="12812" max="12813" width="13.42578125" style="51" bestFit="1" customWidth="1"/>
    <col min="12814" max="12814" width="10.140625" style="51" bestFit="1" customWidth="1"/>
    <col min="12815" max="12815" width="19.7109375" style="51" bestFit="1" customWidth="1"/>
    <col min="12816" max="12816" width="14" style="51" bestFit="1" customWidth="1"/>
    <col min="12817" max="12832" width="15.28515625" style="51"/>
    <col min="12833" max="12833" width="16.7109375" style="51" bestFit="1" customWidth="1"/>
    <col min="12834" max="12834" width="16.7109375" style="51" customWidth="1"/>
    <col min="12835" max="12836" width="11.7109375" style="51" bestFit="1" customWidth="1"/>
    <col min="12837" max="12837" width="12.28515625" style="51" bestFit="1" customWidth="1"/>
    <col min="12838" max="12838" width="12.140625" style="51" customWidth="1"/>
    <col min="12839" max="12839" width="13.28515625" style="51" bestFit="1" customWidth="1"/>
    <col min="12840" max="13056" width="15.28515625" style="51"/>
    <col min="13057" max="13057" width="9.5703125" style="51" bestFit="1" customWidth="1"/>
    <col min="13058" max="13058" width="20.28515625" style="51" bestFit="1" customWidth="1"/>
    <col min="13059" max="13059" width="10.7109375" style="51" bestFit="1" customWidth="1"/>
    <col min="13060" max="13060" width="19.28515625" style="51" bestFit="1" customWidth="1"/>
    <col min="13061" max="13061" width="15.28515625" style="51"/>
    <col min="13062" max="13062" width="10.28515625" style="51" bestFit="1" customWidth="1"/>
    <col min="13063" max="13063" width="12.28515625" style="51" bestFit="1" customWidth="1"/>
    <col min="13064" max="13064" width="12.85546875" style="51" bestFit="1" customWidth="1"/>
    <col min="13065" max="13065" width="15.28515625" style="51"/>
    <col min="13066" max="13066" width="22.5703125" style="51" bestFit="1" customWidth="1"/>
    <col min="13067" max="13067" width="13.7109375" style="51" bestFit="1" customWidth="1"/>
    <col min="13068" max="13069" width="13.42578125" style="51" bestFit="1" customWidth="1"/>
    <col min="13070" max="13070" width="10.140625" style="51" bestFit="1" customWidth="1"/>
    <col min="13071" max="13071" width="19.7109375" style="51" bestFit="1" customWidth="1"/>
    <col min="13072" max="13072" width="14" style="51" bestFit="1" customWidth="1"/>
    <col min="13073" max="13088" width="15.28515625" style="51"/>
    <col min="13089" max="13089" width="16.7109375" style="51" bestFit="1" customWidth="1"/>
    <col min="13090" max="13090" width="16.7109375" style="51" customWidth="1"/>
    <col min="13091" max="13092" width="11.7109375" style="51" bestFit="1" customWidth="1"/>
    <col min="13093" max="13093" width="12.28515625" style="51" bestFit="1" customWidth="1"/>
    <col min="13094" max="13094" width="12.140625" style="51" customWidth="1"/>
    <col min="13095" max="13095" width="13.28515625" style="51" bestFit="1" customWidth="1"/>
    <col min="13096" max="13312" width="15.28515625" style="51"/>
    <col min="13313" max="13313" width="9.5703125" style="51" bestFit="1" customWidth="1"/>
    <col min="13314" max="13314" width="20.28515625" style="51" bestFit="1" customWidth="1"/>
    <col min="13315" max="13315" width="10.7109375" style="51" bestFit="1" customWidth="1"/>
    <col min="13316" max="13316" width="19.28515625" style="51" bestFit="1" customWidth="1"/>
    <col min="13317" max="13317" width="15.28515625" style="51"/>
    <col min="13318" max="13318" width="10.28515625" style="51" bestFit="1" customWidth="1"/>
    <col min="13319" max="13319" width="12.28515625" style="51" bestFit="1" customWidth="1"/>
    <col min="13320" max="13320" width="12.85546875" style="51" bestFit="1" customWidth="1"/>
    <col min="13321" max="13321" width="15.28515625" style="51"/>
    <col min="13322" max="13322" width="22.5703125" style="51" bestFit="1" customWidth="1"/>
    <col min="13323" max="13323" width="13.7109375" style="51" bestFit="1" customWidth="1"/>
    <col min="13324" max="13325" width="13.42578125" style="51" bestFit="1" customWidth="1"/>
    <col min="13326" max="13326" width="10.140625" style="51" bestFit="1" customWidth="1"/>
    <col min="13327" max="13327" width="19.7109375" style="51" bestFit="1" customWidth="1"/>
    <col min="13328" max="13328" width="14" style="51" bestFit="1" customWidth="1"/>
    <col min="13329" max="13344" width="15.28515625" style="51"/>
    <col min="13345" max="13345" width="16.7109375" style="51" bestFit="1" customWidth="1"/>
    <col min="13346" max="13346" width="16.7109375" style="51" customWidth="1"/>
    <col min="13347" max="13348" width="11.7109375" style="51" bestFit="1" customWidth="1"/>
    <col min="13349" max="13349" width="12.28515625" style="51" bestFit="1" customWidth="1"/>
    <col min="13350" max="13350" width="12.140625" style="51" customWidth="1"/>
    <col min="13351" max="13351" width="13.28515625" style="51" bestFit="1" customWidth="1"/>
    <col min="13352" max="13568" width="15.28515625" style="51"/>
    <col min="13569" max="13569" width="9.5703125" style="51" bestFit="1" customWidth="1"/>
    <col min="13570" max="13570" width="20.28515625" style="51" bestFit="1" customWidth="1"/>
    <col min="13571" max="13571" width="10.7109375" style="51" bestFit="1" customWidth="1"/>
    <col min="13572" max="13572" width="19.28515625" style="51" bestFit="1" customWidth="1"/>
    <col min="13573" max="13573" width="15.28515625" style="51"/>
    <col min="13574" max="13574" width="10.28515625" style="51" bestFit="1" customWidth="1"/>
    <col min="13575" max="13575" width="12.28515625" style="51" bestFit="1" customWidth="1"/>
    <col min="13576" max="13576" width="12.85546875" style="51" bestFit="1" customWidth="1"/>
    <col min="13577" max="13577" width="15.28515625" style="51"/>
    <col min="13578" max="13578" width="22.5703125" style="51" bestFit="1" customWidth="1"/>
    <col min="13579" max="13579" width="13.7109375" style="51" bestFit="1" customWidth="1"/>
    <col min="13580" max="13581" width="13.42578125" style="51" bestFit="1" customWidth="1"/>
    <col min="13582" max="13582" width="10.140625" style="51" bestFit="1" customWidth="1"/>
    <col min="13583" max="13583" width="19.7109375" style="51" bestFit="1" customWidth="1"/>
    <col min="13584" max="13584" width="14" style="51" bestFit="1" customWidth="1"/>
    <col min="13585" max="13600" width="15.28515625" style="51"/>
    <col min="13601" max="13601" width="16.7109375" style="51" bestFit="1" customWidth="1"/>
    <col min="13602" max="13602" width="16.7109375" style="51" customWidth="1"/>
    <col min="13603" max="13604" width="11.7109375" style="51" bestFit="1" customWidth="1"/>
    <col min="13605" max="13605" width="12.28515625" style="51" bestFit="1" customWidth="1"/>
    <col min="13606" max="13606" width="12.140625" style="51" customWidth="1"/>
    <col min="13607" max="13607" width="13.28515625" style="51" bestFit="1" customWidth="1"/>
    <col min="13608" max="13824" width="15.28515625" style="51"/>
    <col min="13825" max="13825" width="9.5703125" style="51" bestFit="1" customWidth="1"/>
    <col min="13826" max="13826" width="20.28515625" style="51" bestFit="1" customWidth="1"/>
    <col min="13827" max="13827" width="10.7109375" style="51" bestFit="1" customWidth="1"/>
    <col min="13828" max="13828" width="19.28515625" style="51" bestFit="1" customWidth="1"/>
    <col min="13829" max="13829" width="15.28515625" style="51"/>
    <col min="13830" max="13830" width="10.28515625" style="51" bestFit="1" customWidth="1"/>
    <col min="13831" max="13831" width="12.28515625" style="51" bestFit="1" customWidth="1"/>
    <col min="13832" max="13832" width="12.85546875" style="51" bestFit="1" customWidth="1"/>
    <col min="13833" max="13833" width="15.28515625" style="51"/>
    <col min="13834" max="13834" width="22.5703125" style="51" bestFit="1" customWidth="1"/>
    <col min="13835" max="13835" width="13.7109375" style="51" bestFit="1" customWidth="1"/>
    <col min="13836" max="13837" width="13.42578125" style="51" bestFit="1" customWidth="1"/>
    <col min="13838" max="13838" width="10.140625" style="51" bestFit="1" customWidth="1"/>
    <col min="13839" max="13839" width="19.7109375" style="51" bestFit="1" customWidth="1"/>
    <col min="13840" max="13840" width="14" style="51" bestFit="1" customWidth="1"/>
    <col min="13841" max="13856" width="15.28515625" style="51"/>
    <col min="13857" max="13857" width="16.7109375" style="51" bestFit="1" customWidth="1"/>
    <col min="13858" max="13858" width="16.7109375" style="51" customWidth="1"/>
    <col min="13859" max="13860" width="11.7109375" style="51" bestFit="1" customWidth="1"/>
    <col min="13861" max="13861" width="12.28515625" style="51" bestFit="1" customWidth="1"/>
    <col min="13862" max="13862" width="12.140625" style="51" customWidth="1"/>
    <col min="13863" max="13863" width="13.28515625" style="51" bestFit="1" customWidth="1"/>
    <col min="13864" max="14080" width="15.28515625" style="51"/>
    <col min="14081" max="14081" width="9.5703125" style="51" bestFit="1" customWidth="1"/>
    <col min="14082" max="14082" width="20.28515625" style="51" bestFit="1" customWidth="1"/>
    <col min="14083" max="14083" width="10.7109375" style="51" bestFit="1" customWidth="1"/>
    <col min="14084" max="14084" width="19.28515625" style="51" bestFit="1" customWidth="1"/>
    <col min="14085" max="14085" width="15.28515625" style="51"/>
    <col min="14086" max="14086" width="10.28515625" style="51" bestFit="1" customWidth="1"/>
    <col min="14087" max="14087" width="12.28515625" style="51" bestFit="1" customWidth="1"/>
    <col min="14088" max="14088" width="12.85546875" style="51" bestFit="1" customWidth="1"/>
    <col min="14089" max="14089" width="15.28515625" style="51"/>
    <col min="14090" max="14090" width="22.5703125" style="51" bestFit="1" customWidth="1"/>
    <col min="14091" max="14091" width="13.7109375" style="51" bestFit="1" customWidth="1"/>
    <col min="14092" max="14093" width="13.42578125" style="51" bestFit="1" customWidth="1"/>
    <col min="14094" max="14094" width="10.140625" style="51" bestFit="1" customWidth="1"/>
    <col min="14095" max="14095" width="19.7109375" style="51" bestFit="1" customWidth="1"/>
    <col min="14096" max="14096" width="14" style="51" bestFit="1" customWidth="1"/>
    <col min="14097" max="14112" width="15.28515625" style="51"/>
    <col min="14113" max="14113" width="16.7109375" style="51" bestFit="1" customWidth="1"/>
    <col min="14114" max="14114" width="16.7109375" style="51" customWidth="1"/>
    <col min="14115" max="14116" width="11.7109375" style="51" bestFit="1" customWidth="1"/>
    <col min="14117" max="14117" width="12.28515625" style="51" bestFit="1" customWidth="1"/>
    <col min="14118" max="14118" width="12.140625" style="51" customWidth="1"/>
    <col min="14119" max="14119" width="13.28515625" style="51" bestFit="1" customWidth="1"/>
    <col min="14120" max="14336" width="15.28515625" style="51"/>
    <col min="14337" max="14337" width="9.5703125" style="51" bestFit="1" customWidth="1"/>
    <col min="14338" max="14338" width="20.28515625" style="51" bestFit="1" customWidth="1"/>
    <col min="14339" max="14339" width="10.7109375" style="51" bestFit="1" customWidth="1"/>
    <col min="14340" max="14340" width="19.28515625" style="51" bestFit="1" customWidth="1"/>
    <col min="14341" max="14341" width="15.28515625" style="51"/>
    <col min="14342" max="14342" width="10.28515625" style="51" bestFit="1" customWidth="1"/>
    <col min="14343" max="14343" width="12.28515625" style="51" bestFit="1" customWidth="1"/>
    <col min="14344" max="14344" width="12.85546875" style="51" bestFit="1" customWidth="1"/>
    <col min="14345" max="14345" width="15.28515625" style="51"/>
    <col min="14346" max="14346" width="22.5703125" style="51" bestFit="1" customWidth="1"/>
    <col min="14347" max="14347" width="13.7109375" style="51" bestFit="1" customWidth="1"/>
    <col min="14348" max="14349" width="13.42578125" style="51" bestFit="1" customWidth="1"/>
    <col min="14350" max="14350" width="10.140625" style="51" bestFit="1" customWidth="1"/>
    <col min="14351" max="14351" width="19.7109375" style="51" bestFit="1" customWidth="1"/>
    <col min="14352" max="14352" width="14" style="51" bestFit="1" customWidth="1"/>
    <col min="14353" max="14368" width="15.28515625" style="51"/>
    <col min="14369" max="14369" width="16.7109375" style="51" bestFit="1" customWidth="1"/>
    <col min="14370" max="14370" width="16.7109375" style="51" customWidth="1"/>
    <col min="14371" max="14372" width="11.7109375" style="51" bestFit="1" customWidth="1"/>
    <col min="14373" max="14373" width="12.28515625" style="51" bestFit="1" customWidth="1"/>
    <col min="14374" max="14374" width="12.140625" style="51" customWidth="1"/>
    <col min="14375" max="14375" width="13.28515625" style="51" bestFit="1" customWidth="1"/>
    <col min="14376" max="14592" width="15.28515625" style="51"/>
    <col min="14593" max="14593" width="9.5703125" style="51" bestFit="1" customWidth="1"/>
    <col min="14594" max="14594" width="20.28515625" style="51" bestFit="1" customWidth="1"/>
    <col min="14595" max="14595" width="10.7109375" style="51" bestFit="1" customWidth="1"/>
    <col min="14596" max="14596" width="19.28515625" style="51" bestFit="1" customWidth="1"/>
    <col min="14597" max="14597" width="15.28515625" style="51"/>
    <col min="14598" max="14598" width="10.28515625" style="51" bestFit="1" customWidth="1"/>
    <col min="14599" max="14599" width="12.28515625" style="51" bestFit="1" customWidth="1"/>
    <col min="14600" max="14600" width="12.85546875" style="51" bestFit="1" customWidth="1"/>
    <col min="14601" max="14601" width="15.28515625" style="51"/>
    <col min="14602" max="14602" width="22.5703125" style="51" bestFit="1" customWidth="1"/>
    <col min="14603" max="14603" width="13.7109375" style="51" bestFit="1" customWidth="1"/>
    <col min="14604" max="14605" width="13.42578125" style="51" bestFit="1" customWidth="1"/>
    <col min="14606" max="14606" width="10.140625" style="51" bestFit="1" customWidth="1"/>
    <col min="14607" max="14607" width="19.7109375" style="51" bestFit="1" customWidth="1"/>
    <col min="14608" max="14608" width="14" style="51" bestFit="1" customWidth="1"/>
    <col min="14609" max="14624" width="15.28515625" style="51"/>
    <col min="14625" max="14625" width="16.7109375" style="51" bestFit="1" customWidth="1"/>
    <col min="14626" max="14626" width="16.7109375" style="51" customWidth="1"/>
    <col min="14627" max="14628" width="11.7109375" style="51" bestFit="1" customWidth="1"/>
    <col min="14629" max="14629" width="12.28515625" style="51" bestFit="1" customWidth="1"/>
    <col min="14630" max="14630" width="12.140625" style="51" customWidth="1"/>
    <col min="14631" max="14631" width="13.28515625" style="51" bestFit="1" customWidth="1"/>
    <col min="14632" max="14848" width="15.28515625" style="51"/>
    <col min="14849" max="14849" width="9.5703125" style="51" bestFit="1" customWidth="1"/>
    <col min="14850" max="14850" width="20.28515625" style="51" bestFit="1" customWidth="1"/>
    <col min="14851" max="14851" width="10.7109375" style="51" bestFit="1" customWidth="1"/>
    <col min="14852" max="14852" width="19.28515625" style="51" bestFit="1" customWidth="1"/>
    <col min="14853" max="14853" width="15.28515625" style="51"/>
    <col min="14854" max="14854" width="10.28515625" style="51" bestFit="1" customWidth="1"/>
    <col min="14855" max="14855" width="12.28515625" style="51" bestFit="1" customWidth="1"/>
    <col min="14856" max="14856" width="12.85546875" style="51" bestFit="1" customWidth="1"/>
    <col min="14857" max="14857" width="15.28515625" style="51"/>
    <col min="14858" max="14858" width="22.5703125" style="51" bestFit="1" customWidth="1"/>
    <col min="14859" max="14859" width="13.7109375" style="51" bestFit="1" customWidth="1"/>
    <col min="14860" max="14861" width="13.42578125" style="51" bestFit="1" customWidth="1"/>
    <col min="14862" max="14862" width="10.140625" style="51" bestFit="1" customWidth="1"/>
    <col min="14863" max="14863" width="19.7109375" style="51" bestFit="1" customWidth="1"/>
    <col min="14864" max="14864" width="14" style="51" bestFit="1" customWidth="1"/>
    <col min="14865" max="14880" width="15.28515625" style="51"/>
    <col min="14881" max="14881" width="16.7109375" style="51" bestFit="1" customWidth="1"/>
    <col min="14882" max="14882" width="16.7109375" style="51" customWidth="1"/>
    <col min="14883" max="14884" width="11.7109375" style="51" bestFit="1" customWidth="1"/>
    <col min="14885" max="14885" width="12.28515625" style="51" bestFit="1" customWidth="1"/>
    <col min="14886" max="14886" width="12.140625" style="51" customWidth="1"/>
    <col min="14887" max="14887" width="13.28515625" style="51" bestFit="1" customWidth="1"/>
    <col min="14888" max="15104" width="15.28515625" style="51"/>
    <col min="15105" max="15105" width="9.5703125" style="51" bestFit="1" customWidth="1"/>
    <col min="15106" max="15106" width="20.28515625" style="51" bestFit="1" customWidth="1"/>
    <col min="15107" max="15107" width="10.7109375" style="51" bestFit="1" customWidth="1"/>
    <col min="15108" max="15108" width="19.28515625" style="51" bestFit="1" customWidth="1"/>
    <col min="15109" max="15109" width="15.28515625" style="51"/>
    <col min="15110" max="15110" width="10.28515625" style="51" bestFit="1" customWidth="1"/>
    <col min="15111" max="15111" width="12.28515625" style="51" bestFit="1" customWidth="1"/>
    <col min="15112" max="15112" width="12.85546875" style="51" bestFit="1" customWidth="1"/>
    <col min="15113" max="15113" width="15.28515625" style="51"/>
    <col min="15114" max="15114" width="22.5703125" style="51" bestFit="1" customWidth="1"/>
    <col min="15115" max="15115" width="13.7109375" style="51" bestFit="1" customWidth="1"/>
    <col min="15116" max="15117" width="13.42578125" style="51" bestFit="1" customWidth="1"/>
    <col min="15118" max="15118" width="10.140625" style="51" bestFit="1" customWidth="1"/>
    <col min="15119" max="15119" width="19.7109375" style="51" bestFit="1" customWidth="1"/>
    <col min="15120" max="15120" width="14" style="51" bestFit="1" customWidth="1"/>
    <col min="15121" max="15136" width="15.28515625" style="51"/>
    <col min="15137" max="15137" width="16.7109375" style="51" bestFit="1" customWidth="1"/>
    <col min="15138" max="15138" width="16.7109375" style="51" customWidth="1"/>
    <col min="15139" max="15140" width="11.7109375" style="51" bestFit="1" customWidth="1"/>
    <col min="15141" max="15141" width="12.28515625" style="51" bestFit="1" customWidth="1"/>
    <col min="15142" max="15142" width="12.140625" style="51" customWidth="1"/>
    <col min="15143" max="15143" width="13.28515625" style="51" bestFit="1" customWidth="1"/>
    <col min="15144" max="15360" width="15.28515625" style="51"/>
    <col min="15361" max="15361" width="9.5703125" style="51" bestFit="1" customWidth="1"/>
    <col min="15362" max="15362" width="20.28515625" style="51" bestFit="1" customWidth="1"/>
    <col min="15363" max="15363" width="10.7109375" style="51" bestFit="1" customWidth="1"/>
    <col min="15364" max="15364" width="19.28515625" style="51" bestFit="1" customWidth="1"/>
    <col min="15365" max="15365" width="15.28515625" style="51"/>
    <col min="15366" max="15366" width="10.28515625" style="51" bestFit="1" customWidth="1"/>
    <col min="15367" max="15367" width="12.28515625" style="51" bestFit="1" customWidth="1"/>
    <col min="15368" max="15368" width="12.85546875" style="51" bestFit="1" customWidth="1"/>
    <col min="15369" max="15369" width="15.28515625" style="51"/>
    <col min="15370" max="15370" width="22.5703125" style="51" bestFit="1" customWidth="1"/>
    <col min="15371" max="15371" width="13.7109375" style="51" bestFit="1" customWidth="1"/>
    <col min="15372" max="15373" width="13.42578125" style="51" bestFit="1" customWidth="1"/>
    <col min="15374" max="15374" width="10.140625" style="51" bestFit="1" customWidth="1"/>
    <col min="15375" max="15375" width="19.7109375" style="51" bestFit="1" customWidth="1"/>
    <col min="15376" max="15376" width="14" style="51" bestFit="1" customWidth="1"/>
    <col min="15377" max="15392" width="15.28515625" style="51"/>
    <col min="15393" max="15393" width="16.7109375" style="51" bestFit="1" customWidth="1"/>
    <col min="15394" max="15394" width="16.7109375" style="51" customWidth="1"/>
    <col min="15395" max="15396" width="11.7109375" style="51" bestFit="1" customWidth="1"/>
    <col min="15397" max="15397" width="12.28515625" style="51" bestFit="1" customWidth="1"/>
    <col min="15398" max="15398" width="12.140625" style="51" customWidth="1"/>
    <col min="15399" max="15399" width="13.28515625" style="51" bestFit="1" customWidth="1"/>
    <col min="15400" max="15616" width="15.28515625" style="51"/>
    <col min="15617" max="15617" width="9.5703125" style="51" bestFit="1" customWidth="1"/>
    <col min="15618" max="15618" width="20.28515625" style="51" bestFit="1" customWidth="1"/>
    <col min="15619" max="15619" width="10.7109375" style="51" bestFit="1" customWidth="1"/>
    <col min="15620" max="15620" width="19.28515625" style="51" bestFit="1" customWidth="1"/>
    <col min="15621" max="15621" width="15.28515625" style="51"/>
    <col min="15622" max="15622" width="10.28515625" style="51" bestFit="1" customWidth="1"/>
    <col min="15623" max="15623" width="12.28515625" style="51" bestFit="1" customWidth="1"/>
    <col min="15624" max="15624" width="12.85546875" style="51" bestFit="1" customWidth="1"/>
    <col min="15625" max="15625" width="15.28515625" style="51"/>
    <col min="15626" max="15626" width="22.5703125" style="51" bestFit="1" customWidth="1"/>
    <col min="15627" max="15627" width="13.7109375" style="51" bestFit="1" customWidth="1"/>
    <col min="15628" max="15629" width="13.42578125" style="51" bestFit="1" customWidth="1"/>
    <col min="15630" max="15630" width="10.140625" style="51" bestFit="1" customWidth="1"/>
    <col min="15631" max="15631" width="19.7109375" style="51" bestFit="1" customWidth="1"/>
    <col min="15632" max="15632" width="14" style="51" bestFit="1" customWidth="1"/>
    <col min="15633" max="15648" width="15.28515625" style="51"/>
    <col min="15649" max="15649" width="16.7109375" style="51" bestFit="1" customWidth="1"/>
    <col min="15650" max="15650" width="16.7109375" style="51" customWidth="1"/>
    <col min="15651" max="15652" width="11.7109375" style="51" bestFit="1" customWidth="1"/>
    <col min="15653" max="15653" width="12.28515625" style="51" bestFit="1" customWidth="1"/>
    <col min="15654" max="15654" width="12.140625" style="51" customWidth="1"/>
    <col min="15655" max="15655" width="13.28515625" style="51" bestFit="1" customWidth="1"/>
    <col min="15656" max="15872" width="15.28515625" style="51"/>
    <col min="15873" max="15873" width="9.5703125" style="51" bestFit="1" customWidth="1"/>
    <col min="15874" max="15874" width="20.28515625" style="51" bestFit="1" customWidth="1"/>
    <col min="15875" max="15875" width="10.7109375" style="51" bestFit="1" customWidth="1"/>
    <col min="15876" max="15876" width="19.28515625" style="51" bestFit="1" customWidth="1"/>
    <col min="15877" max="15877" width="15.28515625" style="51"/>
    <col min="15878" max="15878" width="10.28515625" style="51" bestFit="1" customWidth="1"/>
    <col min="15879" max="15879" width="12.28515625" style="51" bestFit="1" customWidth="1"/>
    <col min="15880" max="15880" width="12.85546875" style="51" bestFit="1" customWidth="1"/>
    <col min="15881" max="15881" width="15.28515625" style="51"/>
    <col min="15882" max="15882" width="22.5703125" style="51" bestFit="1" customWidth="1"/>
    <col min="15883" max="15883" width="13.7109375" style="51" bestFit="1" customWidth="1"/>
    <col min="15884" max="15885" width="13.42578125" style="51" bestFit="1" customWidth="1"/>
    <col min="15886" max="15886" width="10.140625" style="51" bestFit="1" customWidth="1"/>
    <col min="15887" max="15887" width="19.7109375" style="51" bestFit="1" customWidth="1"/>
    <col min="15888" max="15888" width="14" style="51" bestFit="1" customWidth="1"/>
    <col min="15889" max="15904" width="15.28515625" style="51"/>
    <col min="15905" max="15905" width="16.7109375" style="51" bestFit="1" customWidth="1"/>
    <col min="15906" max="15906" width="16.7109375" style="51" customWidth="1"/>
    <col min="15907" max="15908" width="11.7109375" style="51" bestFit="1" customWidth="1"/>
    <col min="15909" max="15909" width="12.28515625" style="51" bestFit="1" customWidth="1"/>
    <col min="15910" max="15910" width="12.140625" style="51" customWidth="1"/>
    <col min="15911" max="15911" width="13.28515625" style="51" bestFit="1" customWidth="1"/>
    <col min="15912" max="16128" width="15.28515625" style="51"/>
    <col min="16129" max="16129" width="9.5703125" style="51" bestFit="1" customWidth="1"/>
    <col min="16130" max="16130" width="20.28515625" style="51" bestFit="1" customWidth="1"/>
    <col min="16131" max="16131" width="10.7109375" style="51" bestFit="1" customWidth="1"/>
    <col min="16132" max="16132" width="19.28515625" style="51" bestFit="1" customWidth="1"/>
    <col min="16133" max="16133" width="15.28515625" style="51"/>
    <col min="16134" max="16134" width="10.28515625" style="51" bestFit="1" customWidth="1"/>
    <col min="16135" max="16135" width="12.28515625" style="51" bestFit="1" customWidth="1"/>
    <col min="16136" max="16136" width="12.85546875" style="51" bestFit="1" customWidth="1"/>
    <col min="16137" max="16137" width="15.28515625" style="51"/>
    <col min="16138" max="16138" width="22.5703125" style="51" bestFit="1" customWidth="1"/>
    <col min="16139" max="16139" width="13.7109375" style="51" bestFit="1" customWidth="1"/>
    <col min="16140" max="16141" width="13.42578125" style="51" bestFit="1" customWidth="1"/>
    <col min="16142" max="16142" width="10.140625" style="51" bestFit="1" customWidth="1"/>
    <col min="16143" max="16143" width="19.7109375" style="51" bestFit="1" customWidth="1"/>
    <col min="16144" max="16144" width="14" style="51" bestFit="1" customWidth="1"/>
    <col min="16145" max="16160" width="15.28515625" style="51"/>
    <col min="16161" max="16161" width="16.7109375" style="51" bestFit="1" customWidth="1"/>
    <col min="16162" max="16162" width="16.7109375" style="51" customWidth="1"/>
    <col min="16163" max="16164" width="11.7109375" style="51" bestFit="1" customWidth="1"/>
    <col min="16165" max="16165" width="12.28515625" style="51" bestFit="1" customWidth="1"/>
    <col min="16166" max="16166" width="12.140625" style="51" customWidth="1"/>
    <col min="16167" max="16167" width="13.28515625" style="51" bestFit="1" customWidth="1"/>
    <col min="16168" max="16384" width="15.28515625" style="51"/>
  </cols>
  <sheetData>
    <row r="1" spans="1:39" s="46" customFormat="1" ht="25.5" x14ac:dyDescent="0.25">
      <c r="A1" s="41" t="s">
        <v>64</v>
      </c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2" t="s">
        <v>70</v>
      </c>
      <c r="H1" s="41" t="s">
        <v>71</v>
      </c>
      <c r="I1" s="43" t="s">
        <v>72</v>
      </c>
      <c r="J1" s="41" t="s">
        <v>73</v>
      </c>
      <c r="K1" s="41" t="s">
        <v>74</v>
      </c>
      <c r="L1" s="41" t="s">
        <v>75</v>
      </c>
      <c r="M1" s="41" t="s">
        <v>76</v>
      </c>
      <c r="N1" s="41" t="s">
        <v>77</v>
      </c>
      <c r="O1" s="44" t="s">
        <v>78</v>
      </c>
      <c r="P1" s="44" t="s">
        <v>79</v>
      </c>
      <c r="Q1" s="44" t="s">
        <v>80</v>
      </c>
      <c r="R1" s="44" t="s">
        <v>81</v>
      </c>
      <c r="S1" s="44" t="s">
        <v>82</v>
      </c>
      <c r="T1" s="44" t="s">
        <v>83</v>
      </c>
      <c r="U1" s="44" t="s">
        <v>84</v>
      </c>
      <c r="V1" s="44" t="s">
        <v>85</v>
      </c>
      <c r="W1" s="44" t="s">
        <v>86</v>
      </c>
      <c r="X1" s="44" t="s">
        <v>87</v>
      </c>
      <c r="Y1" s="44" t="s">
        <v>88</v>
      </c>
      <c r="Z1" s="44" t="s">
        <v>89</v>
      </c>
      <c r="AA1" s="44" t="s">
        <v>90</v>
      </c>
      <c r="AB1" s="44" t="s">
        <v>91</v>
      </c>
      <c r="AC1" s="44" t="s">
        <v>92</v>
      </c>
      <c r="AD1" s="44" t="s">
        <v>93</v>
      </c>
      <c r="AE1" s="44" t="s">
        <v>94</v>
      </c>
      <c r="AF1" s="44" t="s">
        <v>95</v>
      </c>
      <c r="AG1" s="44" t="s">
        <v>96</v>
      </c>
      <c r="AH1" s="44" t="s">
        <v>97</v>
      </c>
      <c r="AI1" s="45" t="s">
        <v>71</v>
      </c>
      <c r="AJ1" s="45" t="s">
        <v>76</v>
      </c>
      <c r="AK1" s="45" t="s">
        <v>74</v>
      </c>
      <c r="AL1" s="45" t="s">
        <v>75</v>
      </c>
      <c r="AM1" s="45" t="s">
        <v>64</v>
      </c>
    </row>
    <row r="2" spans="1:39" s="46" customFormat="1" hidden="1" x14ac:dyDescent="0.25">
      <c r="A2" s="41"/>
      <c r="B2" s="41"/>
      <c r="C2" s="41"/>
      <c r="D2" s="47"/>
      <c r="E2" s="41"/>
      <c r="F2" s="41"/>
      <c r="G2" s="42"/>
      <c r="H2" s="41"/>
      <c r="I2" s="43"/>
      <c r="J2" s="41"/>
      <c r="K2" s="41"/>
      <c r="L2" s="41"/>
      <c r="M2" s="41"/>
      <c r="N2" s="41"/>
      <c r="O2" s="48"/>
      <c r="P2" s="45"/>
      <c r="Q2" s="44"/>
      <c r="R2" s="44"/>
      <c r="S2" s="44"/>
      <c r="T2" s="44"/>
      <c r="U2" s="44"/>
      <c r="V2" s="44"/>
      <c r="W2" s="45"/>
      <c r="X2" s="45"/>
      <c r="Y2" s="45"/>
      <c r="Z2" s="45"/>
      <c r="AA2" s="45"/>
      <c r="AB2" s="45"/>
      <c r="AC2" s="44"/>
      <c r="AD2" s="44"/>
      <c r="AE2" s="44"/>
      <c r="AF2" s="44"/>
      <c r="AG2" s="44"/>
      <c r="AH2" s="44"/>
      <c r="AI2" s="45" t="s">
        <v>98</v>
      </c>
      <c r="AJ2" s="45" t="s">
        <v>58</v>
      </c>
      <c r="AK2" s="45" t="s">
        <v>99</v>
      </c>
      <c r="AL2" s="45" t="s">
        <v>26</v>
      </c>
      <c r="AM2" s="45" t="s">
        <v>100</v>
      </c>
    </row>
    <row r="3" spans="1:39" x14ac:dyDescent="0.25">
      <c r="A3" s="94"/>
      <c r="B3" s="94"/>
      <c r="C3" s="94"/>
      <c r="D3" s="94"/>
      <c r="E3" s="94"/>
      <c r="F3" s="94"/>
      <c r="G3" s="99"/>
      <c r="H3" s="94"/>
      <c r="I3" s="95"/>
      <c r="J3" s="97"/>
      <c r="K3" s="94"/>
      <c r="L3" s="94"/>
      <c r="M3" s="49" t="str">
        <f t="shared" ref="M3:M66" ca="1" si="0">IF(F3="","",IF(((TODAY()-G3)/365)&lt;16,"Junior","Senior"))</f>
        <v/>
      </c>
      <c r="N3" s="50" t="str">
        <f t="shared" ref="N3:N66" ca="1" si="1">IF(OR(A3="",B3="",C3="",D3="",E3="",F3="",G3="",H3="",M3="",K3="",L3=""),"",IF(K3="Single",IF(W3=1,45,IF(X3=1,32,IF(Y3=1,10,IF(Z3=1,10,"ERROR")))),IF(OR(AND(AA3=1,D3=D2),AND(OR(AA2=1,AB2=1),D3=D2)),0,IF(AB3=1,52,68))))</f>
        <v/>
      </c>
      <c r="O3" s="48">
        <v>43647</v>
      </c>
      <c r="P3" s="45">
        <v>0</v>
      </c>
      <c r="Q3" s="45">
        <f t="shared" ref="Q3:R22" si="2">COUNTIF($L3,"Full Year")</f>
        <v>0</v>
      </c>
      <c r="R3" s="45">
        <f t="shared" si="2"/>
        <v>0</v>
      </c>
      <c r="S3" s="45">
        <f t="shared" ref="S3:S66" si="3">COUNTIF($K3,"Single")</f>
        <v>0</v>
      </c>
      <c r="T3" s="45">
        <f t="shared" ref="T3:T66" si="4">COUNTIF($K3,"Family")</f>
        <v>0</v>
      </c>
      <c r="U3" s="45">
        <f t="shared" ref="U3:U66" ca="1" si="5">COUNTIF($M3,"Senior")</f>
        <v>0</v>
      </c>
      <c r="V3" s="45">
        <f t="shared" ref="V3:V66" ca="1" si="6">COUNTIF($M3,"Junior")</f>
        <v>0</v>
      </c>
      <c r="W3" s="45">
        <f t="shared" ref="W3:W66" ca="1" si="7">IF(SUM(COUNTIF($M3,"Senior"),COUNTIF($K3,"Single"),COUNTIF($L3,"Full Year"))=3,1,0)</f>
        <v>0</v>
      </c>
      <c r="X3" s="45">
        <f t="shared" ref="X3:X66" ca="1" si="8">IF(SUM(COUNTIF($M3,"Senior"),COUNTIF($K3,"Single"),COUNTIF($L3,"Half Year"))=3,1,0)</f>
        <v>0</v>
      </c>
      <c r="Y3" s="45">
        <f t="shared" ref="Y3:Y66" ca="1" si="9">IF(SUM(COUNTIF($M3,"Junior"),COUNTIF($K3,"Single"),COUNTIF($L3,"Full Year"))=3,1,0)</f>
        <v>0</v>
      </c>
      <c r="Z3" s="45">
        <f t="shared" ref="Z3:Z66" ca="1" si="10">IF(SUM(COUNTIF($M3,"Junior"),COUNTIF($K3,"Single"),COUNTIF($L3,"Half Year"))=3,1,0)</f>
        <v>0</v>
      </c>
      <c r="AA3" s="45">
        <f t="shared" ref="AA3:AA66" si="11">IF(SUM(COUNTIF($K3,"Family"),COUNTIF($L3,"Full Year"))=2,1,0)</f>
        <v>0</v>
      </c>
      <c r="AB3" s="45">
        <f t="shared" ref="AB3:AB66" si="12">IF(SUM(COUNTIF($K3,"Family"),COUNTIF($L3,"Half Year"))=2,1,0)</f>
        <v>0</v>
      </c>
      <c r="AC3" s="45">
        <f t="shared" ref="AC3:AC66" ca="1" si="13">IF(SUM(COUNTIF($M3,"Senior"),COUNTIF($K3,"Family"),COUNTIF($L3,"Full Year"))=3,1,0)</f>
        <v>0</v>
      </c>
      <c r="AD3" s="45">
        <f t="shared" ref="AD3:AD66" ca="1" si="14">IF(SUM(COUNTIF($M3,"Senior"),COUNTIF($K3,"Family"),COUNTIF($L3,"Half Year"))=3,1,0)</f>
        <v>0</v>
      </c>
      <c r="AE3" s="45">
        <f t="shared" ref="AE3:AE66" ca="1" si="15">IF(SUM(COUNTIF($M3,"Junior"),COUNTIF($K3,"Family"),COUNTIF($L3,"Full Year"))=3,1,0)</f>
        <v>0</v>
      </c>
      <c r="AF3" s="45">
        <f t="shared" ref="AF3:AF66" ca="1" si="16">IF(SUM(COUNTIF($M3,"Junior"),COUNTIF($K3,"Family"),COUNTIF($L3,"Half Year"))=3,1,0)</f>
        <v>0</v>
      </c>
      <c r="AG3" s="45">
        <f ca="1">COUNTIF(N3,68)</f>
        <v>0</v>
      </c>
      <c r="AH3" s="45">
        <f ca="1">COUNTIF(N3,52)</f>
        <v>0</v>
      </c>
      <c r="AI3" s="45" t="s">
        <v>101</v>
      </c>
      <c r="AJ3" s="45" t="s">
        <v>60</v>
      </c>
      <c r="AK3" s="45" t="s">
        <v>62</v>
      </c>
      <c r="AL3" s="45" t="s">
        <v>27</v>
      </c>
      <c r="AM3" s="45" t="s">
        <v>102</v>
      </c>
    </row>
    <row r="4" spans="1:39" x14ac:dyDescent="0.25">
      <c r="A4" s="94"/>
      <c r="B4" s="94"/>
      <c r="C4" s="94"/>
      <c r="D4" s="94"/>
      <c r="E4" s="94"/>
      <c r="F4" s="94"/>
      <c r="G4" s="99"/>
      <c r="H4" s="94"/>
      <c r="I4" s="95"/>
      <c r="J4" s="97"/>
      <c r="K4" s="94"/>
      <c r="L4" s="94"/>
      <c r="M4" s="49" t="str">
        <f t="shared" ca="1" si="0"/>
        <v/>
      </c>
      <c r="N4" s="50" t="str">
        <f t="shared" ca="1" si="1"/>
        <v/>
      </c>
      <c r="O4" s="48">
        <v>43647</v>
      </c>
      <c r="P4" s="45">
        <v>0</v>
      </c>
      <c r="Q4" s="45">
        <f t="shared" si="2"/>
        <v>0</v>
      </c>
      <c r="R4" s="45">
        <f t="shared" si="2"/>
        <v>0</v>
      </c>
      <c r="S4" s="45">
        <f t="shared" si="3"/>
        <v>0</v>
      </c>
      <c r="T4" s="45">
        <f t="shared" si="4"/>
        <v>0</v>
      </c>
      <c r="U4" s="45">
        <f t="shared" ca="1" si="5"/>
        <v>0</v>
      </c>
      <c r="V4" s="45">
        <f t="shared" ca="1" si="6"/>
        <v>0</v>
      </c>
      <c r="W4" s="45">
        <f t="shared" ca="1" si="7"/>
        <v>0</v>
      </c>
      <c r="X4" s="45">
        <f t="shared" ca="1" si="8"/>
        <v>0</v>
      </c>
      <c r="Y4" s="45">
        <f t="shared" ca="1" si="9"/>
        <v>0</v>
      </c>
      <c r="Z4" s="45">
        <f t="shared" ca="1" si="10"/>
        <v>0</v>
      </c>
      <c r="AA4" s="45">
        <f t="shared" si="11"/>
        <v>0</v>
      </c>
      <c r="AB4" s="45">
        <f t="shared" si="12"/>
        <v>0</v>
      </c>
      <c r="AC4" s="45">
        <f t="shared" ca="1" si="13"/>
        <v>0</v>
      </c>
      <c r="AD4" s="45">
        <f t="shared" ca="1" si="14"/>
        <v>0</v>
      </c>
      <c r="AE4" s="45">
        <f t="shared" ca="1" si="15"/>
        <v>0</v>
      </c>
      <c r="AF4" s="45">
        <f t="shared" ca="1" si="16"/>
        <v>0</v>
      </c>
      <c r="AG4" s="45">
        <f t="shared" ref="AG4:AG67" ca="1" si="17">COUNTIF(N4,68)</f>
        <v>0</v>
      </c>
      <c r="AH4" s="45">
        <f t="shared" ref="AH4:AH67" ca="1" si="18">COUNTIF(N4,52)</f>
        <v>0</v>
      </c>
      <c r="AM4" s="45" t="s">
        <v>103</v>
      </c>
    </row>
    <row r="5" spans="1:39" x14ac:dyDescent="0.25">
      <c r="A5" s="94"/>
      <c r="B5" s="94"/>
      <c r="C5" s="94"/>
      <c r="D5" s="94"/>
      <c r="E5" s="94"/>
      <c r="F5" s="94"/>
      <c r="G5" s="99"/>
      <c r="H5" s="94"/>
      <c r="I5" s="95"/>
      <c r="J5" s="97"/>
      <c r="K5" s="94"/>
      <c r="L5" s="94"/>
      <c r="M5" s="49" t="str">
        <f t="shared" ca="1" si="0"/>
        <v/>
      </c>
      <c r="N5" s="50" t="str">
        <f t="shared" ca="1" si="1"/>
        <v/>
      </c>
      <c r="O5" s="48">
        <v>43647</v>
      </c>
      <c r="P5" s="45">
        <v>0</v>
      </c>
      <c r="Q5" s="45">
        <f t="shared" si="2"/>
        <v>0</v>
      </c>
      <c r="R5" s="45">
        <f t="shared" si="2"/>
        <v>0</v>
      </c>
      <c r="S5" s="45">
        <f t="shared" si="3"/>
        <v>0</v>
      </c>
      <c r="T5" s="45">
        <f t="shared" si="4"/>
        <v>0</v>
      </c>
      <c r="U5" s="45">
        <f t="shared" ca="1" si="5"/>
        <v>0</v>
      </c>
      <c r="V5" s="45">
        <f t="shared" ca="1" si="6"/>
        <v>0</v>
      </c>
      <c r="W5" s="45">
        <f t="shared" ca="1" si="7"/>
        <v>0</v>
      </c>
      <c r="X5" s="45">
        <f t="shared" ca="1" si="8"/>
        <v>0</v>
      </c>
      <c r="Y5" s="45">
        <f t="shared" ca="1" si="9"/>
        <v>0</v>
      </c>
      <c r="Z5" s="45">
        <f t="shared" ca="1" si="10"/>
        <v>0</v>
      </c>
      <c r="AA5" s="45">
        <f t="shared" si="11"/>
        <v>0</v>
      </c>
      <c r="AB5" s="45">
        <f t="shared" si="12"/>
        <v>0</v>
      </c>
      <c r="AC5" s="45">
        <f t="shared" ca="1" si="13"/>
        <v>0</v>
      </c>
      <c r="AD5" s="45">
        <f t="shared" ca="1" si="14"/>
        <v>0</v>
      </c>
      <c r="AE5" s="45">
        <f t="shared" ca="1" si="15"/>
        <v>0</v>
      </c>
      <c r="AF5" s="45">
        <f t="shared" ca="1" si="16"/>
        <v>0</v>
      </c>
      <c r="AG5" s="45">
        <f t="shared" ca="1" si="17"/>
        <v>0</v>
      </c>
      <c r="AH5" s="45">
        <f t="shared" ca="1" si="18"/>
        <v>0</v>
      </c>
      <c r="AM5" s="45" t="s">
        <v>104</v>
      </c>
    </row>
    <row r="6" spans="1:39" x14ac:dyDescent="0.25">
      <c r="A6" s="94"/>
      <c r="B6" s="94"/>
      <c r="C6" s="94"/>
      <c r="D6" s="94"/>
      <c r="E6" s="94"/>
      <c r="F6" s="94"/>
      <c r="G6" s="99"/>
      <c r="H6" s="94"/>
      <c r="I6" s="95"/>
      <c r="J6" s="97"/>
      <c r="K6" s="94"/>
      <c r="L6" s="94"/>
      <c r="M6" s="49" t="str">
        <f t="shared" ca="1" si="0"/>
        <v/>
      </c>
      <c r="N6" s="50" t="str">
        <f t="shared" ca="1" si="1"/>
        <v/>
      </c>
      <c r="O6" s="48">
        <v>43647</v>
      </c>
      <c r="P6" s="45">
        <v>0</v>
      </c>
      <c r="Q6" s="45">
        <f t="shared" si="2"/>
        <v>0</v>
      </c>
      <c r="R6" s="45">
        <f t="shared" si="2"/>
        <v>0</v>
      </c>
      <c r="S6" s="45">
        <f t="shared" si="3"/>
        <v>0</v>
      </c>
      <c r="T6" s="45">
        <f t="shared" si="4"/>
        <v>0</v>
      </c>
      <c r="U6" s="45">
        <f t="shared" ca="1" si="5"/>
        <v>0</v>
      </c>
      <c r="V6" s="45">
        <f t="shared" ca="1" si="6"/>
        <v>0</v>
      </c>
      <c r="W6" s="45">
        <f t="shared" ca="1" si="7"/>
        <v>0</v>
      </c>
      <c r="X6" s="45">
        <f t="shared" ca="1" si="8"/>
        <v>0</v>
      </c>
      <c r="Y6" s="45">
        <f t="shared" ca="1" si="9"/>
        <v>0</v>
      </c>
      <c r="Z6" s="45">
        <f t="shared" ca="1" si="10"/>
        <v>0</v>
      </c>
      <c r="AA6" s="45">
        <f t="shared" si="11"/>
        <v>0</v>
      </c>
      <c r="AB6" s="45">
        <f t="shared" si="12"/>
        <v>0</v>
      </c>
      <c r="AC6" s="45">
        <f t="shared" ca="1" si="13"/>
        <v>0</v>
      </c>
      <c r="AD6" s="45">
        <f t="shared" ca="1" si="14"/>
        <v>0</v>
      </c>
      <c r="AE6" s="45">
        <f t="shared" ca="1" si="15"/>
        <v>0</v>
      </c>
      <c r="AF6" s="45">
        <f t="shared" ca="1" si="16"/>
        <v>0</v>
      </c>
      <c r="AG6" s="45">
        <f t="shared" ca="1" si="17"/>
        <v>0</v>
      </c>
      <c r="AH6" s="45">
        <f t="shared" ca="1" si="18"/>
        <v>0</v>
      </c>
      <c r="AM6" s="45" t="s">
        <v>105</v>
      </c>
    </row>
    <row r="7" spans="1:39" x14ac:dyDescent="0.25">
      <c r="A7" s="94"/>
      <c r="B7" s="94"/>
      <c r="C7" s="94"/>
      <c r="D7" s="94"/>
      <c r="E7" s="94"/>
      <c r="F7" s="94"/>
      <c r="G7" s="99"/>
      <c r="H7" s="94"/>
      <c r="I7" s="95"/>
      <c r="J7" s="97"/>
      <c r="K7" s="94"/>
      <c r="L7" s="94"/>
      <c r="M7" s="49" t="str">
        <f t="shared" ca="1" si="0"/>
        <v/>
      </c>
      <c r="N7" s="50" t="str">
        <f t="shared" ca="1" si="1"/>
        <v/>
      </c>
      <c r="O7" s="48">
        <v>43647</v>
      </c>
      <c r="P7" s="45">
        <v>0</v>
      </c>
      <c r="Q7" s="45">
        <f t="shared" si="2"/>
        <v>0</v>
      </c>
      <c r="R7" s="45">
        <f t="shared" si="2"/>
        <v>0</v>
      </c>
      <c r="S7" s="45">
        <f t="shared" si="3"/>
        <v>0</v>
      </c>
      <c r="T7" s="45">
        <f t="shared" si="4"/>
        <v>0</v>
      </c>
      <c r="U7" s="45">
        <f t="shared" ca="1" si="5"/>
        <v>0</v>
      </c>
      <c r="V7" s="45">
        <f t="shared" ca="1" si="6"/>
        <v>0</v>
      </c>
      <c r="W7" s="45">
        <f t="shared" ca="1" si="7"/>
        <v>0</v>
      </c>
      <c r="X7" s="45">
        <f t="shared" ca="1" si="8"/>
        <v>0</v>
      </c>
      <c r="Y7" s="45">
        <f t="shared" ca="1" si="9"/>
        <v>0</v>
      </c>
      <c r="Z7" s="45">
        <f t="shared" ca="1" si="10"/>
        <v>0</v>
      </c>
      <c r="AA7" s="45">
        <f t="shared" si="11"/>
        <v>0</v>
      </c>
      <c r="AB7" s="45">
        <f t="shared" si="12"/>
        <v>0</v>
      </c>
      <c r="AC7" s="45">
        <f t="shared" ca="1" si="13"/>
        <v>0</v>
      </c>
      <c r="AD7" s="45">
        <f t="shared" ca="1" si="14"/>
        <v>0</v>
      </c>
      <c r="AE7" s="45">
        <f t="shared" ca="1" si="15"/>
        <v>0</v>
      </c>
      <c r="AF7" s="45">
        <f t="shared" ca="1" si="16"/>
        <v>0</v>
      </c>
      <c r="AG7" s="45">
        <f t="shared" ca="1" si="17"/>
        <v>0</v>
      </c>
      <c r="AH7" s="45">
        <f t="shared" ca="1" si="18"/>
        <v>0</v>
      </c>
      <c r="AM7" s="45" t="s">
        <v>106</v>
      </c>
    </row>
    <row r="8" spans="1:39" x14ac:dyDescent="0.25">
      <c r="A8" s="94"/>
      <c r="B8" s="94"/>
      <c r="C8" s="94"/>
      <c r="D8" s="94"/>
      <c r="E8" s="94"/>
      <c r="F8" s="94"/>
      <c r="G8" s="99"/>
      <c r="H8" s="94"/>
      <c r="I8" s="95"/>
      <c r="J8" s="96"/>
      <c r="K8" s="94"/>
      <c r="L8" s="94"/>
      <c r="M8" s="49" t="str">
        <f t="shared" ca="1" si="0"/>
        <v/>
      </c>
      <c r="N8" s="50" t="str">
        <f t="shared" ca="1" si="1"/>
        <v/>
      </c>
      <c r="O8" s="48">
        <v>43647</v>
      </c>
      <c r="P8" s="45">
        <v>0</v>
      </c>
      <c r="Q8" s="45">
        <f t="shared" si="2"/>
        <v>0</v>
      </c>
      <c r="R8" s="45">
        <f t="shared" si="2"/>
        <v>0</v>
      </c>
      <c r="S8" s="45">
        <f t="shared" si="3"/>
        <v>0</v>
      </c>
      <c r="T8" s="45">
        <f t="shared" si="4"/>
        <v>0</v>
      </c>
      <c r="U8" s="45">
        <f t="shared" ca="1" si="5"/>
        <v>0</v>
      </c>
      <c r="V8" s="45">
        <f t="shared" ca="1" si="6"/>
        <v>0</v>
      </c>
      <c r="W8" s="45">
        <f t="shared" ca="1" si="7"/>
        <v>0</v>
      </c>
      <c r="X8" s="45">
        <f t="shared" ca="1" si="8"/>
        <v>0</v>
      </c>
      <c r="Y8" s="45">
        <f t="shared" ca="1" si="9"/>
        <v>0</v>
      </c>
      <c r="Z8" s="45">
        <f t="shared" ca="1" si="10"/>
        <v>0</v>
      </c>
      <c r="AA8" s="45">
        <f t="shared" si="11"/>
        <v>0</v>
      </c>
      <c r="AB8" s="45">
        <f t="shared" si="12"/>
        <v>0</v>
      </c>
      <c r="AC8" s="45">
        <f t="shared" ca="1" si="13"/>
        <v>0</v>
      </c>
      <c r="AD8" s="45">
        <f t="shared" ca="1" si="14"/>
        <v>0</v>
      </c>
      <c r="AE8" s="45">
        <f t="shared" ca="1" si="15"/>
        <v>0</v>
      </c>
      <c r="AF8" s="45">
        <f t="shared" ca="1" si="16"/>
        <v>0</v>
      </c>
      <c r="AG8" s="45">
        <f t="shared" ca="1" si="17"/>
        <v>0</v>
      </c>
      <c r="AH8" s="45">
        <f t="shared" ca="1" si="18"/>
        <v>0</v>
      </c>
      <c r="AM8" s="45" t="s">
        <v>107</v>
      </c>
    </row>
    <row r="9" spans="1:39" x14ac:dyDescent="0.25">
      <c r="A9" s="94"/>
      <c r="B9" s="94"/>
      <c r="C9" s="94"/>
      <c r="D9" s="94"/>
      <c r="E9" s="94"/>
      <c r="F9" s="94"/>
      <c r="G9" s="99"/>
      <c r="H9" s="94"/>
      <c r="I9" s="95"/>
      <c r="J9" s="97"/>
      <c r="K9" s="94"/>
      <c r="L9" s="94"/>
      <c r="M9" s="49" t="str">
        <f t="shared" ca="1" si="0"/>
        <v/>
      </c>
      <c r="N9" s="50" t="str">
        <f t="shared" ca="1" si="1"/>
        <v/>
      </c>
      <c r="O9" s="48">
        <v>43647</v>
      </c>
      <c r="P9" s="45">
        <v>0</v>
      </c>
      <c r="Q9" s="45">
        <f t="shared" si="2"/>
        <v>0</v>
      </c>
      <c r="R9" s="45">
        <f t="shared" si="2"/>
        <v>0</v>
      </c>
      <c r="S9" s="45">
        <f t="shared" si="3"/>
        <v>0</v>
      </c>
      <c r="T9" s="45">
        <f t="shared" si="4"/>
        <v>0</v>
      </c>
      <c r="U9" s="45">
        <f t="shared" ca="1" si="5"/>
        <v>0</v>
      </c>
      <c r="V9" s="45">
        <f t="shared" ca="1" si="6"/>
        <v>0</v>
      </c>
      <c r="W9" s="45">
        <f t="shared" ca="1" si="7"/>
        <v>0</v>
      </c>
      <c r="X9" s="45">
        <f t="shared" ca="1" si="8"/>
        <v>0</v>
      </c>
      <c r="Y9" s="45">
        <f t="shared" ca="1" si="9"/>
        <v>0</v>
      </c>
      <c r="Z9" s="45">
        <f t="shared" ca="1" si="10"/>
        <v>0</v>
      </c>
      <c r="AA9" s="45">
        <f t="shared" si="11"/>
        <v>0</v>
      </c>
      <c r="AB9" s="45">
        <f t="shared" si="12"/>
        <v>0</v>
      </c>
      <c r="AC9" s="45">
        <f t="shared" ca="1" si="13"/>
        <v>0</v>
      </c>
      <c r="AD9" s="45">
        <f t="shared" ca="1" si="14"/>
        <v>0</v>
      </c>
      <c r="AE9" s="45">
        <f t="shared" ca="1" si="15"/>
        <v>0</v>
      </c>
      <c r="AF9" s="45">
        <f t="shared" ca="1" si="16"/>
        <v>0</v>
      </c>
      <c r="AG9" s="45">
        <f t="shared" ca="1" si="17"/>
        <v>0</v>
      </c>
      <c r="AH9" s="45">
        <f t="shared" ca="1" si="18"/>
        <v>0</v>
      </c>
      <c r="AM9" s="45" t="s">
        <v>108</v>
      </c>
    </row>
    <row r="10" spans="1:39" x14ac:dyDescent="0.25">
      <c r="A10" s="94"/>
      <c r="B10" s="94"/>
      <c r="C10" s="94"/>
      <c r="D10" s="94"/>
      <c r="E10" s="94"/>
      <c r="F10" s="94"/>
      <c r="G10" s="99"/>
      <c r="H10" s="94"/>
      <c r="I10" s="95"/>
      <c r="J10" s="97"/>
      <c r="K10" s="94"/>
      <c r="L10" s="94"/>
      <c r="M10" s="49" t="str">
        <f t="shared" ca="1" si="0"/>
        <v/>
      </c>
      <c r="N10" s="50" t="str">
        <f t="shared" ca="1" si="1"/>
        <v/>
      </c>
      <c r="O10" s="48">
        <v>43647</v>
      </c>
      <c r="P10" s="45">
        <v>0</v>
      </c>
      <c r="Q10" s="45">
        <f t="shared" si="2"/>
        <v>0</v>
      </c>
      <c r="R10" s="45">
        <f t="shared" si="2"/>
        <v>0</v>
      </c>
      <c r="S10" s="45">
        <f t="shared" si="3"/>
        <v>0</v>
      </c>
      <c r="T10" s="45">
        <f t="shared" si="4"/>
        <v>0</v>
      </c>
      <c r="U10" s="45">
        <f t="shared" ca="1" si="5"/>
        <v>0</v>
      </c>
      <c r="V10" s="45">
        <f t="shared" ca="1" si="6"/>
        <v>0</v>
      </c>
      <c r="W10" s="45">
        <f t="shared" ca="1" si="7"/>
        <v>0</v>
      </c>
      <c r="X10" s="45">
        <f t="shared" ca="1" si="8"/>
        <v>0</v>
      </c>
      <c r="Y10" s="45">
        <f t="shared" ca="1" si="9"/>
        <v>0</v>
      </c>
      <c r="Z10" s="45">
        <f t="shared" ca="1" si="10"/>
        <v>0</v>
      </c>
      <c r="AA10" s="45">
        <f t="shared" si="11"/>
        <v>0</v>
      </c>
      <c r="AB10" s="45">
        <f t="shared" si="12"/>
        <v>0</v>
      </c>
      <c r="AC10" s="45">
        <f t="shared" ca="1" si="13"/>
        <v>0</v>
      </c>
      <c r="AD10" s="45">
        <f t="shared" ca="1" si="14"/>
        <v>0</v>
      </c>
      <c r="AE10" s="45">
        <f t="shared" ca="1" si="15"/>
        <v>0</v>
      </c>
      <c r="AF10" s="45">
        <f t="shared" ca="1" si="16"/>
        <v>0</v>
      </c>
      <c r="AG10" s="45">
        <f t="shared" ca="1" si="17"/>
        <v>0</v>
      </c>
      <c r="AH10" s="45">
        <f t="shared" ca="1" si="18"/>
        <v>0</v>
      </c>
      <c r="AM10" s="45" t="s">
        <v>109</v>
      </c>
    </row>
    <row r="11" spans="1:39" x14ac:dyDescent="0.25">
      <c r="A11" s="94"/>
      <c r="B11" s="94"/>
      <c r="C11" s="94"/>
      <c r="D11" s="94"/>
      <c r="E11" s="94"/>
      <c r="F11" s="94"/>
      <c r="G11" s="99"/>
      <c r="H11" s="94"/>
      <c r="I11" s="95"/>
      <c r="J11" s="97"/>
      <c r="K11" s="94"/>
      <c r="L11" s="94"/>
      <c r="M11" s="49" t="str">
        <f t="shared" ca="1" si="0"/>
        <v/>
      </c>
      <c r="N11" s="50" t="str">
        <f t="shared" ca="1" si="1"/>
        <v/>
      </c>
      <c r="O11" s="48">
        <v>43647</v>
      </c>
      <c r="P11" s="45">
        <v>0</v>
      </c>
      <c r="Q11" s="45">
        <f t="shared" si="2"/>
        <v>0</v>
      </c>
      <c r="R11" s="45">
        <f t="shared" si="2"/>
        <v>0</v>
      </c>
      <c r="S11" s="45">
        <f t="shared" si="3"/>
        <v>0</v>
      </c>
      <c r="T11" s="45">
        <f t="shared" si="4"/>
        <v>0</v>
      </c>
      <c r="U11" s="45">
        <f t="shared" ca="1" si="5"/>
        <v>0</v>
      </c>
      <c r="V11" s="45">
        <f t="shared" ca="1" si="6"/>
        <v>0</v>
      </c>
      <c r="W11" s="45">
        <f t="shared" ca="1" si="7"/>
        <v>0</v>
      </c>
      <c r="X11" s="45">
        <f t="shared" ca="1" si="8"/>
        <v>0</v>
      </c>
      <c r="Y11" s="45">
        <f t="shared" ca="1" si="9"/>
        <v>0</v>
      </c>
      <c r="Z11" s="45">
        <f t="shared" ca="1" si="10"/>
        <v>0</v>
      </c>
      <c r="AA11" s="45">
        <f t="shared" si="11"/>
        <v>0</v>
      </c>
      <c r="AB11" s="45">
        <f t="shared" si="12"/>
        <v>0</v>
      </c>
      <c r="AC11" s="45">
        <f t="shared" ca="1" si="13"/>
        <v>0</v>
      </c>
      <c r="AD11" s="45">
        <f t="shared" ca="1" si="14"/>
        <v>0</v>
      </c>
      <c r="AE11" s="45">
        <f t="shared" ca="1" si="15"/>
        <v>0</v>
      </c>
      <c r="AF11" s="45">
        <f t="shared" ca="1" si="16"/>
        <v>0</v>
      </c>
      <c r="AG11" s="45">
        <f t="shared" ca="1" si="17"/>
        <v>0</v>
      </c>
      <c r="AH11" s="45">
        <f t="shared" ca="1" si="18"/>
        <v>0</v>
      </c>
      <c r="AM11" s="45" t="s">
        <v>110</v>
      </c>
    </row>
    <row r="12" spans="1:39" x14ac:dyDescent="0.25">
      <c r="A12" s="94"/>
      <c r="B12" s="94"/>
      <c r="C12" s="94"/>
      <c r="D12" s="94"/>
      <c r="E12" s="94"/>
      <c r="F12" s="94"/>
      <c r="G12" s="99"/>
      <c r="H12" s="94"/>
      <c r="I12" s="95"/>
      <c r="J12" s="96"/>
      <c r="K12" s="94"/>
      <c r="L12" s="94"/>
      <c r="M12" s="49" t="str">
        <f t="shared" ca="1" si="0"/>
        <v/>
      </c>
      <c r="N12" s="50" t="str">
        <f t="shared" ca="1" si="1"/>
        <v/>
      </c>
      <c r="O12" s="48">
        <v>43647</v>
      </c>
      <c r="P12" s="45">
        <v>0</v>
      </c>
      <c r="Q12" s="45">
        <f t="shared" si="2"/>
        <v>0</v>
      </c>
      <c r="R12" s="45">
        <f t="shared" si="2"/>
        <v>0</v>
      </c>
      <c r="S12" s="45">
        <f t="shared" si="3"/>
        <v>0</v>
      </c>
      <c r="T12" s="45">
        <f t="shared" si="4"/>
        <v>0</v>
      </c>
      <c r="U12" s="45">
        <f t="shared" ca="1" si="5"/>
        <v>0</v>
      </c>
      <c r="V12" s="45">
        <f t="shared" ca="1" si="6"/>
        <v>0</v>
      </c>
      <c r="W12" s="45">
        <f t="shared" ca="1" si="7"/>
        <v>0</v>
      </c>
      <c r="X12" s="45">
        <f t="shared" ca="1" si="8"/>
        <v>0</v>
      </c>
      <c r="Y12" s="45">
        <f t="shared" ca="1" si="9"/>
        <v>0</v>
      </c>
      <c r="Z12" s="45">
        <f t="shared" ca="1" si="10"/>
        <v>0</v>
      </c>
      <c r="AA12" s="45">
        <f t="shared" si="11"/>
        <v>0</v>
      </c>
      <c r="AB12" s="45">
        <f t="shared" si="12"/>
        <v>0</v>
      </c>
      <c r="AC12" s="45">
        <f t="shared" ca="1" si="13"/>
        <v>0</v>
      </c>
      <c r="AD12" s="45">
        <f t="shared" ca="1" si="14"/>
        <v>0</v>
      </c>
      <c r="AE12" s="45">
        <f t="shared" ca="1" si="15"/>
        <v>0</v>
      </c>
      <c r="AF12" s="45">
        <f t="shared" ca="1" si="16"/>
        <v>0</v>
      </c>
      <c r="AG12" s="45">
        <f t="shared" ca="1" si="17"/>
        <v>0</v>
      </c>
      <c r="AH12" s="45">
        <f t="shared" ca="1" si="18"/>
        <v>0</v>
      </c>
    </row>
    <row r="13" spans="1:39" x14ac:dyDescent="0.25">
      <c r="A13" s="94"/>
      <c r="B13" s="94"/>
      <c r="C13" s="94"/>
      <c r="D13" s="94"/>
      <c r="E13" s="94"/>
      <c r="F13" s="94"/>
      <c r="G13" s="99"/>
      <c r="H13" s="94"/>
      <c r="I13" s="95"/>
      <c r="J13" s="96"/>
      <c r="K13" s="94"/>
      <c r="L13" s="94"/>
      <c r="M13" s="49" t="str">
        <f t="shared" ca="1" si="0"/>
        <v/>
      </c>
      <c r="N13" s="50" t="str">
        <f t="shared" ca="1" si="1"/>
        <v/>
      </c>
      <c r="O13" s="48">
        <v>43647</v>
      </c>
      <c r="P13" s="45">
        <v>0</v>
      </c>
      <c r="Q13" s="45">
        <f t="shared" si="2"/>
        <v>0</v>
      </c>
      <c r="R13" s="45">
        <f t="shared" si="2"/>
        <v>0</v>
      </c>
      <c r="S13" s="45">
        <f t="shared" si="3"/>
        <v>0</v>
      </c>
      <c r="T13" s="45">
        <f t="shared" si="4"/>
        <v>0</v>
      </c>
      <c r="U13" s="45">
        <f t="shared" ca="1" si="5"/>
        <v>0</v>
      </c>
      <c r="V13" s="45">
        <f t="shared" ca="1" si="6"/>
        <v>0</v>
      </c>
      <c r="W13" s="45">
        <f t="shared" ca="1" si="7"/>
        <v>0</v>
      </c>
      <c r="X13" s="45">
        <f t="shared" ca="1" si="8"/>
        <v>0</v>
      </c>
      <c r="Y13" s="45">
        <f t="shared" ca="1" si="9"/>
        <v>0</v>
      </c>
      <c r="Z13" s="45">
        <f t="shared" ca="1" si="10"/>
        <v>0</v>
      </c>
      <c r="AA13" s="45">
        <f t="shared" si="11"/>
        <v>0</v>
      </c>
      <c r="AB13" s="45">
        <f t="shared" si="12"/>
        <v>0</v>
      </c>
      <c r="AC13" s="45">
        <f t="shared" ca="1" si="13"/>
        <v>0</v>
      </c>
      <c r="AD13" s="45">
        <f t="shared" ca="1" si="14"/>
        <v>0</v>
      </c>
      <c r="AE13" s="45">
        <f t="shared" ca="1" si="15"/>
        <v>0</v>
      </c>
      <c r="AF13" s="45">
        <f t="shared" ca="1" si="16"/>
        <v>0</v>
      </c>
      <c r="AG13" s="45">
        <f t="shared" ca="1" si="17"/>
        <v>0</v>
      </c>
      <c r="AH13" s="45">
        <f t="shared" ca="1" si="18"/>
        <v>0</v>
      </c>
    </row>
    <row r="14" spans="1:39" x14ac:dyDescent="0.25">
      <c r="A14" s="94"/>
      <c r="B14" s="94"/>
      <c r="C14" s="94"/>
      <c r="D14" s="94"/>
      <c r="E14" s="94"/>
      <c r="F14" s="94"/>
      <c r="G14" s="99"/>
      <c r="H14" s="94"/>
      <c r="I14" s="95"/>
      <c r="J14" s="97"/>
      <c r="K14" s="94"/>
      <c r="L14" s="94"/>
      <c r="M14" s="49" t="str">
        <f t="shared" ca="1" si="0"/>
        <v/>
      </c>
      <c r="N14" s="50" t="str">
        <f t="shared" ca="1" si="1"/>
        <v/>
      </c>
      <c r="O14" s="48">
        <v>43647</v>
      </c>
      <c r="P14" s="45">
        <v>0</v>
      </c>
      <c r="Q14" s="45">
        <f t="shared" si="2"/>
        <v>0</v>
      </c>
      <c r="R14" s="45">
        <f t="shared" si="2"/>
        <v>0</v>
      </c>
      <c r="S14" s="45">
        <f t="shared" si="3"/>
        <v>0</v>
      </c>
      <c r="T14" s="45">
        <f t="shared" si="4"/>
        <v>0</v>
      </c>
      <c r="U14" s="45">
        <f t="shared" ca="1" si="5"/>
        <v>0</v>
      </c>
      <c r="V14" s="45">
        <f t="shared" ca="1" si="6"/>
        <v>0</v>
      </c>
      <c r="W14" s="45">
        <f t="shared" ca="1" si="7"/>
        <v>0</v>
      </c>
      <c r="X14" s="45">
        <f t="shared" ca="1" si="8"/>
        <v>0</v>
      </c>
      <c r="Y14" s="45">
        <f t="shared" ca="1" si="9"/>
        <v>0</v>
      </c>
      <c r="Z14" s="45">
        <f t="shared" ca="1" si="10"/>
        <v>0</v>
      </c>
      <c r="AA14" s="45">
        <f t="shared" si="11"/>
        <v>0</v>
      </c>
      <c r="AB14" s="45">
        <f t="shared" si="12"/>
        <v>0</v>
      </c>
      <c r="AC14" s="45">
        <f t="shared" ca="1" si="13"/>
        <v>0</v>
      </c>
      <c r="AD14" s="45">
        <f t="shared" ca="1" si="14"/>
        <v>0</v>
      </c>
      <c r="AE14" s="45">
        <f t="shared" ca="1" si="15"/>
        <v>0</v>
      </c>
      <c r="AF14" s="45">
        <f t="shared" ca="1" si="16"/>
        <v>0</v>
      </c>
      <c r="AG14" s="45">
        <f t="shared" ca="1" si="17"/>
        <v>0</v>
      </c>
      <c r="AH14" s="45">
        <f t="shared" ca="1" si="18"/>
        <v>0</v>
      </c>
    </row>
    <row r="15" spans="1:39" x14ac:dyDescent="0.25">
      <c r="A15" s="94"/>
      <c r="B15" s="94"/>
      <c r="C15" s="94"/>
      <c r="D15" s="94"/>
      <c r="E15" s="94"/>
      <c r="F15" s="94"/>
      <c r="G15" s="99"/>
      <c r="H15" s="94"/>
      <c r="I15" s="95"/>
      <c r="J15" s="97"/>
      <c r="K15" s="94"/>
      <c r="L15" s="94"/>
      <c r="M15" s="49" t="str">
        <f t="shared" ca="1" si="0"/>
        <v/>
      </c>
      <c r="N15" s="50" t="str">
        <f t="shared" ca="1" si="1"/>
        <v/>
      </c>
      <c r="O15" s="48">
        <v>43647</v>
      </c>
      <c r="P15" s="45">
        <v>0</v>
      </c>
      <c r="Q15" s="45">
        <f t="shared" si="2"/>
        <v>0</v>
      </c>
      <c r="R15" s="45">
        <f t="shared" si="2"/>
        <v>0</v>
      </c>
      <c r="S15" s="45">
        <f t="shared" si="3"/>
        <v>0</v>
      </c>
      <c r="T15" s="45">
        <f t="shared" si="4"/>
        <v>0</v>
      </c>
      <c r="U15" s="45">
        <f t="shared" ca="1" si="5"/>
        <v>0</v>
      </c>
      <c r="V15" s="45">
        <f t="shared" ca="1" si="6"/>
        <v>0</v>
      </c>
      <c r="W15" s="45">
        <f t="shared" ca="1" si="7"/>
        <v>0</v>
      </c>
      <c r="X15" s="45">
        <f t="shared" ca="1" si="8"/>
        <v>0</v>
      </c>
      <c r="Y15" s="45">
        <f t="shared" ca="1" si="9"/>
        <v>0</v>
      </c>
      <c r="Z15" s="45">
        <f t="shared" ca="1" si="10"/>
        <v>0</v>
      </c>
      <c r="AA15" s="45">
        <f t="shared" si="11"/>
        <v>0</v>
      </c>
      <c r="AB15" s="45">
        <f t="shared" si="12"/>
        <v>0</v>
      </c>
      <c r="AC15" s="45">
        <f t="shared" ca="1" si="13"/>
        <v>0</v>
      </c>
      <c r="AD15" s="45">
        <f t="shared" ca="1" si="14"/>
        <v>0</v>
      </c>
      <c r="AE15" s="45">
        <f t="shared" ca="1" si="15"/>
        <v>0</v>
      </c>
      <c r="AF15" s="45">
        <f t="shared" ca="1" si="16"/>
        <v>0</v>
      </c>
      <c r="AG15" s="45">
        <f t="shared" ca="1" si="17"/>
        <v>0</v>
      </c>
      <c r="AH15" s="45">
        <f t="shared" ca="1" si="18"/>
        <v>0</v>
      </c>
    </row>
    <row r="16" spans="1:39" x14ac:dyDescent="0.25">
      <c r="A16" s="94"/>
      <c r="B16" s="94"/>
      <c r="C16" s="94"/>
      <c r="D16" s="94"/>
      <c r="E16" s="94"/>
      <c r="F16" s="94"/>
      <c r="G16" s="99"/>
      <c r="H16" s="94"/>
      <c r="I16" s="95"/>
      <c r="J16" s="97"/>
      <c r="K16" s="94"/>
      <c r="L16" s="94"/>
      <c r="M16" s="49" t="str">
        <f t="shared" ca="1" si="0"/>
        <v/>
      </c>
      <c r="N16" s="50" t="str">
        <f t="shared" ca="1" si="1"/>
        <v/>
      </c>
      <c r="O16" s="48">
        <v>43647</v>
      </c>
      <c r="P16" s="45">
        <v>0</v>
      </c>
      <c r="Q16" s="45">
        <f t="shared" si="2"/>
        <v>0</v>
      </c>
      <c r="R16" s="45">
        <f t="shared" si="2"/>
        <v>0</v>
      </c>
      <c r="S16" s="45">
        <f t="shared" si="3"/>
        <v>0</v>
      </c>
      <c r="T16" s="45">
        <f t="shared" si="4"/>
        <v>0</v>
      </c>
      <c r="U16" s="45">
        <f t="shared" ca="1" si="5"/>
        <v>0</v>
      </c>
      <c r="V16" s="45">
        <f t="shared" ca="1" si="6"/>
        <v>0</v>
      </c>
      <c r="W16" s="45">
        <f t="shared" ca="1" si="7"/>
        <v>0</v>
      </c>
      <c r="X16" s="45">
        <f t="shared" ca="1" si="8"/>
        <v>0</v>
      </c>
      <c r="Y16" s="45">
        <f t="shared" ca="1" si="9"/>
        <v>0</v>
      </c>
      <c r="Z16" s="45">
        <f t="shared" ca="1" si="10"/>
        <v>0</v>
      </c>
      <c r="AA16" s="45">
        <f t="shared" si="11"/>
        <v>0</v>
      </c>
      <c r="AB16" s="45">
        <f t="shared" si="12"/>
        <v>0</v>
      </c>
      <c r="AC16" s="45">
        <f t="shared" ca="1" si="13"/>
        <v>0</v>
      </c>
      <c r="AD16" s="45">
        <f t="shared" ca="1" si="14"/>
        <v>0</v>
      </c>
      <c r="AE16" s="45">
        <f t="shared" ca="1" si="15"/>
        <v>0</v>
      </c>
      <c r="AF16" s="45">
        <f t="shared" ca="1" si="16"/>
        <v>0</v>
      </c>
      <c r="AG16" s="45">
        <f t="shared" ca="1" si="17"/>
        <v>0</v>
      </c>
      <c r="AH16" s="45">
        <f t="shared" ca="1" si="18"/>
        <v>0</v>
      </c>
    </row>
    <row r="17" spans="1:34" x14ac:dyDescent="0.25">
      <c r="A17" s="94"/>
      <c r="B17" s="94"/>
      <c r="C17" s="94"/>
      <c r="D17" s="94"/>
      <c r="E17" s="94"/>
      <c r="F17" s="94"/>
      <c r="G17" s="99"/>
      <c r="H17" s="94"/>
      <c r="I17" s="95"/>
      <c r="J17" s="97"/>
      <c r="K17" s="94"/>
      <c r="L17" s="94"/>
      <c r="M17" s="49" t="str">
        <f t="shared" ca="1" si="0"/>
        <v/>
      </c>
      <c r="N17" s="50" t="str">
        <f t="shared" ca="1" si="1"/>
        <v/>
      </c>
      <c r="O17" s="48">
        <v>43647</v>
      </c>
      <c r="P17" s="45">
        <v>0</v>
      </c>
      <c r="Q17" s="45">
        <f t="shared" si="2"/>
        <v>0</v>
      </c>
      <c r="R17" s="45">
        <f t="shared" si="2"/>
        <v>0</v>
      </c>
      <c r="S17" s="45">
        <f t="shared" si="3"/>
        <v>0</v>
      </c>
      <c r="T17" s="45">
        <f t="shared" si="4"/>
        <v>0</v>
      </c>
      <c r="U17" s="45">
        <f t="shared" ca="1" si="5"/>
        <v>0</v>
      </c>
      <c r="V17" s="45">
        <f t="shared" ca="1" si="6"/>
        <v>0</v>
      </c>
      <c r="W17" s="45">
        <f t="shared" ca="1" si="7"/>
        <v>0</v>
      </c>
      <c r="X17" s="45">
        <f t="shared" ca="1" si="8"/>
        <v>0</v>
      </c>
      <c r="Y17" s="45">
        <f t="shared" ca="1" si="9"/>
        <v>0</v>
      </c>
      <c r="Z17" s="45">
        <f t="shared" ca="1" si="10"/>
        <v>0</v>
      </c>
      <c r="AA17" s="45">
        <f t="shared" si="11"/>
        <v>0</v>
      </c>
      <c r="AB17" s="45">
        <f t="shared" si="12"/>
        <v>0</v>
      </c>
      <c r="AC17" s="45">
        <f t="shared" ca="1" si="13"/>
        <v>0</v>
      </c>
      <c r="AD17" s="45">
        <f t="shared" ca="1" si="14"/>
        <v>0</v>
      </c>
      <c r="AE17" s="45">
        <f t="shared" ca="1" si="15"/>
        <v>0</v>
      </c>
      <c r="AF17" s="45">
        <f t="shared" ca="1" si="16"/>
        <v>0</v>
      </c>
      <c r="AG17" s="45">
        <f t="shared" ca="1" si="17"/>
        <v>0</v>
      </c>
      <c r="AH17" s="45">
        <f t="shared" ca="1" si="18"/>
        <v>0</v>
      </c>
    </row>
    <row r="18" spans="1:34" x14ac:dyDescent="0.25">
      <c r="A18" s="94"/>
      <c r="B18" s="94"/>
      <c r="C18" s="94"/>
      <c r="D18" s="94"/>
      <c r="E18" s="94"/>
      <c r="F18" s="94"/>
      <c r="G18" s="99"/>
      <c r="H18" s="94"/>
      <c r="I18" s="95"/>
      <c r="J18" s="97"/>
      <c r="K18" s="94"/>
      <c r="L18" s="94"/>
      <c r="M18" s="49" t="str">
        <f t="shared" ca="1" si="0"/>
        <v/>
      </c>
      <c r="N18" s="50" t="str">
        <f t="shared" ca="1" si="1"/>
        <v/>
      </c>
      <c r="O18" s="48">
        <v>43647</v>
      </c>
      <c r="P18" s="45">
        <v>0</v>
      </c>
      <c r="Q18" s="45">
        <f t="shared" si="2"/>
        <v>0</v>
      </c>
      <c r="R18" s="45">
        <f t="shared" si="2"/>
        <v>0</v>
      </c>
      <c r="S18" s="45">
        <f t="shared" si="3"/>
        <v>0</v>
      </c>
      <c r="T18" s="45">
        <f t="shared" si="4"/>
        <v>0</v>
      </c>
      <c r="U18" s="45">
        <f t="shared" ca="1" si="5"/>
        <v>0</v>
      </c>
      <c r="V18" s="45">
        <f t="shared" ca="1" si="6"/>
        <v>0</v>
      </c>
      <c r="W18" s="45">
        <f t="shared" ca="1" si="7"/>
        <v>0</v>
      </c>
      <c r="X18" s="45">
        <f t="shared" ca="1" si="8"/>
        <v>0</v>
      </c>
      <c r="Y18" s="45">
        <f t="shared" ca="1" si="9"/>
        <v>0</v>
      </c>
      <c r="Z18" s="45">
        <f t="shared" ca="1" si="10"/>
        <v>0</v>
      </c>
      <c r="AA18" s="45">
        <f t="shared" si="11"/>
        <v>0</v>
      </c>
      <c r="AB18" s="45">
        <f t="shared" si="12"/>
        <v>0</v>
      </c>
      <c r="AC18" s="45">
        <f t="shared" ca="1" si="13"/>
        <v>0</v>
      </c>
      <c r="AD18" s="45">
        <f t="shared" ca="1" si="14"/>
        <v>0</v>
      </c>
      <c r="AE18" s="45">
        <f t="shared" ca="1" si="15"/>
        <v>0</v>
      </c>
      <c r="AF18" s="45">
        <f t="shared" ca="1" si="16"/>
        <v>0</v>
      </c>
      <c r="AG18" s="45">
        <f t="shared" ca="1" si="17"/>
        <v>0</v>
      </c>
      <c r="AH18" s="45">
        <f t="shared" ca="1" si="18"/>
        <v>0</v>
      </c>
    </row>
    <row r="19" spans="1:34" x14ac:dyDescent="0.25">
      <c r="A19" s="94"/>
      <c r="B19" s="94"/>
      <c r="C19" s="94"/>
      <c r="D19" s="94"/>
      <c r="E19" s="94"/>
      <c r="F19" s="94"/>
      <c r="G19" s="99"/>
      <c r="H19" s="94"/>
      <c r="I19" s="95"/>
      <c r="J19" s="97"/>
      <c r="K19" s="94"/>
      <c r="L19" s="94"/>
      <c r="M19" s="49" t="str">
        <f t="shared" ca="1" si="0"/>
        <v/>
      </c>
      <c r="N19" s="50" t="str">
        <f t="shared" ca="1" si="1"/>
        <v/>
      </c>
      <c r="O19" s="48">
        <v>43647</v>
      </c>
      <c r="P19" s="45">
        <v>0</v>
      </c>
      <c r="Q19" s="45">
        <f t="shared" si="2"/>
        <v>0</v>
      </c>
      <c r="R19" s="45">
        <f t="shared" si="2"/>
        <v>0</v>
      </c>
      <c r="S19" s="45">
        <f t="shared" si="3"/>
        <v>0</v>
      </c>
      <c r="T19" s="45">
        <f t="shared" si="4"/>
        <v>0</v>
      </c>
      <c r="U19" s="45">
        <f t="shared" ca="1" si="5"/>
        <v>0</v>
      </c>
      <c r="V19" s="45">
        <f t="shared" ca="1" si="6"/>
        <v>0</v>
      </c>
      <c r="W19" s="45">
        <f t="shared" ca="1" si="7"/>
        <v>0</v>
      </c>
      <c r="X19" s="45">
        <f t="shared" ca="1" si="8"/>
        <v>0</v>
      </c>
      <c r="Y19" s="45">
        <f t="shared" ca="1" si="9"/>
        <v>0</v>
      </c>
      <c r="Z19" s="45">
        <f t="shared" ca="1" si="10"/>
        <v>0</v>
      </c>
      <c r="AA19" s="45">
        <f t="shared" si="11"/>
        <v>0</v>
      </c>
      <c r="AB19" s="45">
        <f t="shared" si="12"/>
        <v>0</v>
      </c>
      <c r="AC19" s="45">
        <f t="shared" ca="1" si="13"/>
        <v>0</v>
      </c>
      <c r="AD19" s="45">
        <f t="shared" ca="1" si="14"/>
        <v>0</v>
      </c>
      <c r="AE19" s="45">
        <f t="shared" ca="1" si="15"/>
        <v>0</v>
      </c>
      <c r="AF19" s="45">
        <f t="shared" ca="1" si="16"/>
        <v>0</v>
      </c>
      <c r="AG19" s="45">
        <f t="shared" ca="1" si="17"/>
        <v>0</v>
      </c>
      <c r="AH19" s="45">
        <f t="shared" ca="1" si="18"/>
        <v>0</v>
      </c>
    </row>
    <row r="20" spans="1:34" x14ac:dyDescent="0.25">
      <c r="A20" s="94"/>
      <c r="B20" s="94"/>
      <c r="C20" s="94"/>
      <c r="D20" s="94"/>
      <c r="E20" s="94"/>
      <c r="F20" s="94"/>
      <c r="G20" s="99"/>
      <c r="H20" s="94"/>
      <c r="I20" s="95"/>
      <c r="J20" s="97"/>
      <c r="K20" s="94"/>
      <c r="L20" s="94"/>
      <c r="M20" s="49" t="str">
        <f t="shared" ca="1" si="0"/>
        <v/>
      </c>
      <c r="N20" s="50" t="str">
        <f t="shared" ca="1" si="1"/>
        <v/>
      </c>
      <c r="O20" s="48">
        <v>43647</v>
      </c>
      <c r="P20" s="45">
        <v>0</v>
      </c>
      <c r="Q20" s="45">
        <f t="shared" si="2"/>
        <v>0</v>
      </c>
      <c r="R20" s="45">
        <f t="shared" si="2"/>
        <v>0</v>
      </c>
      <c r="S20" s="45">
        <f t="shared" si="3"/>
        <v>0</v>
      </c>
      <c r="T20" s="45">
        <f t="shared" si="4"/>
        <v>0</v>
      </c>
      <c r="U20" s="45">
        <f t="shared" ca="1" si="5"/>
        <v>0</v>
      </c>
      <c r="V20" s="45">
        <f t="shared" ca="1" si="6"/>
        <v>0</v>
      </c>
      <c r="W20" s="45">
        <f t="shared" ca="1" si="7"/>
        <v>0</v>
      </c>
      <c r="X20" s="45">
        <f t="shared" ca="1" si="8"/>
        <v>0</v>
      </c>
      <c r="Y20" s="45">
        <f t="shared" ca="1" si="9"/>
        <v>0</v>
      </c>
      <c r="Z20" s="45">
        <f t="shared" ca="1" si="10"/>
        <v>0</v>
      </c>
      <c r="AA20" s="45">
        <f t="shared" si="11"/>
        <v>0</v>
      </c>
      <c r="AB20" s="45">
        <f t="shared" si="12"/>
        <v>0</v>
      </c>
      <c r="AC20" s="45">
        <f t="shared" ca="1" si="13"/>
        <v>0</v>
      </c>
      <c r="AD20" s="45">
        <f t="shared" ca="1" si="14"/>
        <v>0</v>
      </c>
      <c r="AE20" s="45">
        <f t="shared" ca="1" si="15"/>
        <v>0</v>
      </c>
      <c r="AF20" s="45">
        <f t="shared" ca="1" si="16"/>
        <v>0</v>
      </c>
      <c r="AG20" s="45">
        <f t="shared" ca="1" si="17"/>
        <v>0</v>
      </c>
      <c r="AH20" s="45">
        <f t="shared" ca="1" si="18"/>
        <v>0</v>
      </c>
    </row>
    <row r="21" spans="1:34" x14ac:dyDescent="0.25">
      <c r="A21" s="94"/>
      <c r="B21" s="94"/>
      <c r="C21" s="94"/>
      <c r="D21" s="94"/>
      <c r="E21" s="94"/>
      <c r="F21" s="94"/>
      <c r="G21" s="99"/>
      <c r="H21" s="94"/>
      <c r="I21" s="95"/>
      <c r="J21" s="96"/>
      <c r="K21" s="94"/>
      <c r="L21" s="94"/>
      <c r="M21" s="49" t="str">
        <f t="shared" ca="1" si="0"/>
        <v/>
      </c>
      <c r="N21" s="50" t="str">
        <f t="shared" ca="1" si="1"/>
        <v/>
      </c>
      <c r="O21" s="48">
        <v>43647</v>
      </c>
      <c r="P21" s="45">
        <v>0</v>
      </c>
      <c r="Q21" s="45">
        <f t="shared" si="2"/>
        <v>0</v>
      </c>
      <c r="R21" s="45">
        <f t="shared" si="2"/>
        <v>0</v>
      </c>
      <c r="S21" s="45">
        <f t="shared" si="3"/>
        <v>0</v>
      </c>
      <c r="T21" s="45">
        <f t="shared" si="4"/>
        <v>0</v>
      </c>
      <c r="U21" s="45">
        <f t="shared" ca="1" si="5"/>
        <v>0</v>
      </c>
      <c r="V21" s="45">
        <f t="shared" ca="1" si="6"/>
        <v>0</v>
      </c>
      <c r="W21" s="45">
        <f t="shared" ca="1" si="7"/>
        <v>0</v>
      </c>
      <c r="X21" s="45">
        <f t="shared" ca="1" si="8"/>
        <v>0</v>
      </c>
      <c r="Y21" s="45">
        <f t="shared" ca="1" si="9"/>
        <v>0</v>
      </c>
      <c r="Z21" s="45">
        <f t="shared" ca="1" si="10"/>
        <v>0</v>
      </c>
      <c r="AA21" s="45">
        <f t="shared" si="11"/>
        <v>0</v>
      </c>
      <c r="AB21" s="45">
        <f t="shared" si="12"/>
        <v>0</v>
      </c>
      <c r="AC21" s="45">
        <f t="shared" ca="1" si="13"/>
        <v>0</v>
      </c>
      <c r="AD21" s="45">
        <f t="shared" ca="1" si="14"/>
        <v>0</v>
      </c>
      <c r="AE21" s="45">
        <f t="shared" ca="1" si="15"/>
        <v>0</v>
      </c>
      <c r="AF21" s="45">
        <f t="shared" ca="1" si="16"/>
        <v>0</v>
      </c>
      <c r="AG21" s="45">
        <f t="shared" ca="1" si="17"/>
        <v>0</v>
      </c>
      <c r="AH21" s="45">
        <f t="shared" ca="1" si="18"/>
        <v>0</v>
      </c>
    </row>
    <row r="22" spans="1:34" x14ac:dyDescent="0.25">
      <c r="A22" s="94"/>
      <c r="B22" s="94"/>
      <c r="C22" s="94"/>
      <c r="D22" s="94"/>
      <c r="E22" s="94"/>
      <c r="F22" s="94"/>
      <c r="G22" s="99"/>
      <c r="H22" s="94"/>
      <c r="I22" s="95"/>
      <c r="J22" s="97"/>
      <c r="K22" s="94"/>
      <c r="L22" s="94"/>
      <c r="M22" s="49" t="str">
        <f t="shared" ca="1" si="0"/>
        <v/>
      </c>
      <c r="N22" s="50" t="str">
        <f t="shared" ca="1" si="1"/>
        <v/>
      </c>
      <c r="O22" s="48">
        <v>43647</v>
      </c>
      <c r="P22" s="45">
        <v>0</v>
      </c>
      <c r="Q22" s="45">
        <f t="shared" si="2"/>
        <v>0</v>
      </c>
      <c r="R22" s="45">
        <f t="shared" si="2"/>
        <v>0</v>
      </c>
      <c r="S22" s="45">
        <f t="shared" si="3"/>
        <v>0</v>
      </c>
      <c r="T22" s="45">
        <f t="shared" si="4"/>
        <v>0</v>
      </c>
      <c r="U22" s="45">
        <f t="shared" ca="1" si="5"/>
        <v>0</v>
      </c>
      <c r="V22" s="45">
        <f t="shared" ca="1" si="6"/>
        <v>0</v>
      </c>
      <c r="W22" s="45">
        <f t="shared" ca="1" si="7"/>
        <v>0</v>
      </c>
      <c r="X22" s="45">
        <f t="shared" ca="1" si="8"/>
        <v>0</v>
      </c>
      <c r="Y22" s="45">
        <f t="shared" ca="1" si="9"/>
        <v>0</v>
      </c>
      <c r="Z22" s="45">
        <f t="shared" ca="1" si="10"/>
        <v>0</v>
      </c>
      <c r="AA22" s="45">
        <f t="shared" si="11"/>
        <v>0</v>
      </c>
      <c r="AB22" s="45">
        <f t="shared" si="12"/>
        <v>0</v>
      </c>
      <c r="AC22" s="45">
        <f t="shared" ca="1" si="13"/>
        <v>0</v>
      </c>
      <c r="AD22" s="45">
        <f t="shared" ca="1" si="14"/>
        <v>0</v>
      </c>
      <c r="AE22" s="45">
        <f t="shared" ca="1" si="15"/>
        <v>0</v>
      </c>
      <c r="AF22" s="45">
        <f t="shared" ca="1" si="16"/>
        <v>0</v>
      </c>
      <c r="AG22" s="45">
        <f t="shared" ca="1" si="17"/>
        <v>0</v>
      </c>
      <c r="AH22" s="45">
        <f t="shared" ca="1" si="18"/>
        <v>0</v>
      </c>
    </row>
    <row r="23" spans="1:34" x14ac:dyDescent="0.25">
      <c r="A23" s="94"/>
      <c r="B23" s="94"/>
      <c r="C23" s="94"/>
      <c r="D23" s="94"/>
      <c r="E23" s="94"/>
      <c r="F23" s="94"/>
      <c r="G23" s="99"/>
      <c r="H23" s="94"/>
      <c r="I23" s="95"/>
      <c r="J23" s="97"/>
      <c r="K23" s="94"/>
      <c r="L23" s="94"/>
      <c r="M23" s="49" t="str">
        <f t="shared" ca="1" si="0"/>
        <v/>
      </c>
      <c r="N23" s="50" t="str">
        <f t="shared" ca="1" si="1"/>
        <v/>
      </c>
      <c r="O23" s="48">
        <v>43647</v>
      </c>
      <c r="P23" s="45">
        <v>0</v>
      </c>
      <c r="Q23" s="45">
        <f t="shared" ref="Q23:R42" si="19">COUNTIF($L23,"Full Year")</f>
        <v>0</v>
      </c>
      <c r="R23" s="45">
        <f t="shared" si="19"/>
        <v>0</v>
      </c>
      <c r="S23" s="45">
        <f t="shared" si="3"/>
        <v>0</v>
      </c>
      <c r="T23" s="45">
        <f t="shared" si="4"/>
        <v>0</v>
      </c>
      <c r="U23" s="45">
        <f t="shared" ca="1" si="5"/>
        <v>0</v>
      </c>
      <c r="V23" s="45">
        <f t="shared" ca="1" si="6"/>
        <v>0</v>
      </c>
      <c r="W23" s="45">
        <f t="shared" ca="1" si="7"/>
        <v>0</v>
      </c>
      <c r="X23" s="45">
        <f t="shared" ca="1" si="8"/>
        <v>0</v>
      </c>
      <c r="Y23" s="45">
        <f t="shared" ca="1" si="9"/>
        <v>0</v>
      </c>
      <c r="Z23" s="45">
        <f t="shared" ca="1" si="10"/>
        <v>0</v>
      </c>
      <c r="AA23" s="45">
        <f t="shared" si="11"/>
        <v>0</v>
      </c>
      <c r="AB23" s="45">
        <f t="shared" si="12"/>
        <v>0</v>
      </c>
      <c r="AC23" s="45">
        <f t="shared" ca="1" si="13"/>
        <v>0</v>
      </c>
      <c r="AD23" s="45">
        <f t="shared" ca="1" si="14"/>
        <v>0</v>
      </c>
      <c r="AE23" s="45">
        <f t="shared" ca="1" si="15"/>
        <v>0</v>
      </c>
      <c r="AF23" s="45">
        <f t="shared" ca="1" si="16"/>
        <v>0</v>
      </c>
      <c r="AG23" s="45">
        <f t="shared" ca="1" si="17"/>
        <v>0</v>
      </c>
      <c r="AH23" s="45">
        <f t="shared" ca="1" si="18"/>
        <v>0</v>
      </c>
    </row>
    <row r="24" spans="1:34" x14ac:dyDescent="0.25">
      <c r="A24" s="94"/>
      <c r="B24" s="94"/>
      <c r="C24" s="94"/>
      <c r="D24" s="94"/>
      <c r="E24" s="94"/>
      <c r="F24" s="94"/>
      <c r="G24" s="99"/>
      <c r="H24" s="94"/>
      <c r="I24" s="95"/>
      <c r="J24" s="97"/>
      <c r="K24" s="94"/>
      <c r="L24" s="94"/>
      <c r="M24" s="49" t="str">
        <f t="shared" ca="1" si="0"/>
        <v/>
      </c>
      <c r="N24" s="50" t="str">
        <f t="shared" ca="1" si="1"/>
        <v/>
      </c>
      <c r="O24" s="48">
        <v>43647</v>
      </c>
      <c r="P24" s="45">
        <v>0</v>
      </c>
      <c r="Q24" s="45">
        <f t="shared" si="19"/>
        <v>0</v>
      </c>
      <c r="R24" s="45">
        <f t="shared" si="19"/>
        <v>0</v>
      </c>
      <c r="S24" s="45">
        <f t="shared" si="3"/>
        <v>0</v>
      </c>
      <c r="T24" s="45">
        <f t="shared" si="4"/>
        <v>0</v>
      </c>
      <c r="U24" s="45">
        <f t="shared" ca="1" si="5"/>
        <v>0</v>
      </c>
      <c r="V24" s="45">
        <f t="shared" ca="1" si="6"/>
        <v>0</v>
      </c>
      <c r="W24" s="45">
        <f t="shared" ca="1" si="7"/>
        <v>0</v>
      </c>
      <c r="X24" s="45">
        <f t="shared" ca="1" si="8"/>
        <v>0</v>
      </c>
      <c r="Y24" s="45">
        <f t="shared" ca="1" si="9"/>
        <v>0</v>
      </c>
      <c r="Z24" s="45">
        <f t="shared" ca="1" si="10"/>
        <v>0</v>
      </c>
      <c r="AA24" s="45">
        <f t="shared" si="11"/>
        <v>0</v>
      </c>
      <c r="AB24" s="45">
        <f t="shared" si="12"/>
        <v>0</v>
      </c>
      <c r="AC24" s="45">
        <f t="shared" ca="1" si="13"/>
        <v>0</v>
      </c>
      <c r="AD24" s="45">
        <f t="shared" ca="1" si="14"/>
        <v>0</v>
      </c>
      <c r="AE24" s="45">
        <f t="shared" ca="1" si="15"/>
        <v>0</v>
      </c>
      <c r="AF24" s="45">
        <f t="shared" ca="1" si="16"/>
        <v>0</v>
      </c>
      <c r="AG24" s="45">
        <f t="shared" ca="1" si="17"/>
        <v>0</v>
      </c>
      <c r="AH24" s="45">
        <f t="shared" ca="1" si="18"/>
        <v>0</v>
      </c>
    </row>
    <row r="25" spans="1:34" x14ac:dyDescent="0.25">
      <c r="A25" s="94"/>
      <c r="B25" s="94"/>
      <c r="C25" s="94"/>
      <c r="D25" s="94"/>
      <c r="E25" s="94"/>
      <c r="F25" s="94"/>
      <c r="G25" s="99"/>
      <c r="H25" s="94"/>
      <c r="I25" s="95"/>
      <c r="J25" s="96"/>
      <c r="K25" s="94"/>
      <c r="L25" s="94"/>
      <c r="M25" s="49" t="str">
        <f t="shared" ca="1" si="0"/>
        <v/>
      </c>
      <c r="N25" s="50" t="str">
        <f t="shared" ca="1" si="1"/>
        <v/>
      </c>
      <c r="O25" s="48">
        <v>43647</v>
      </c>
      <c r="P25" s="45">
        <v>0</v>
      </c>
      <c r="Q25" s="45">
        <f t="shared" si="19"/>
        <v>0</v>
      </c>
      <c r="R25" s="45">
        <f t="shared" si="19"/>
        <v>0</v>
      </c>
      <c r="S25" s="45">
        <f t="shared" si="3"/>
        <v>0</v>
      </c>
      <c r="T25" s="45">
        <f t="shared" si="4"/>
        <v>0</v>
      </c>
      <c r="U25" s="45">
        <f t="shared" ca="1" si="5"/>
        <v>0</v>
      </c>
      <c r="V25" s="45">
        <f t="shared" ca="1" si="6"/>
        <v>0</v>
      </c>
      <c r="W25" s="45">
        <f t="shared" ca="1" si="7"/>
        <v>0</v>
      </c>
      <c r="X25" s="45">
        <f t="shared" ca="1" si="8"/>
        <v>0</v>
      </c>
      <c r="Y25" s="45">
        <f t="shared" ca="1" si="9"/>
        <v>0</v>
      </c>
      <c r="Z25" s="45">
        <f t="shared" ca="1" si="10"/>
        <v>0</v>
      </c>
      <c r="AA25" s="45">
        <f t="shared" si="11"/>
        <v>0</v>
      </c>
      <c r="AB25" s="45">
        <f t="shared" si="12"/>
        <v>0</v>
      </c>
      <c r="AC25" s="45">
        <f t="shared" ca="1" si="13"/>
        <v>0</v>
      </c>
      <c r="AD25" s="45">
        <f t="shared" ca="1" si="14"/>
        <v>0</v>
      </c>
      <c r="AE25" s="45">
        <f t="shared" ca="1" si="15"/>
        <v>0</v>
      </c>
      <c r="AF25" s="45">
        <f t="shared" ca="1" si="16"/>
        <v>0</v>
      </c>
      <c r="AG25" s="45">
        <f t="shared" ca="1" si="17"/>
        <v>0</v>
      </c>
      <c r="AH25" s="45">
        <f t="shared" ca="1" si="18"/>
        <v>0</v>
      </c>
    </row>
    <row r="26" spans="1:34" x14ac:dyDescent="0.25">
      <c r="A26" s="94"/>
      <c r="B26" s="94"/>
      <c r="C26" s="94"/>
      <c r="D26" s="94"/>
      <c r="E26" s="94"/>
      <c r="F26" s="94"/>
      <c r="G26" s="99"/>
      <c r="H26" s="94"/>
      <c r="I26" s="95"/>
      <c r="J26" s="96"/>
      <c r="K26" s="94"/>
      <c r="L26" s="94"/>
      <c r="M26" s="49" t="str">
        <f t="shared" ca="1" si="0"/>
        <v/>
      </c>
      <c r="N26" s="50" t="str">
        <f t="shared" ca="1" si="1"/>
        <v/>
      </c>
      <c r="O26" s="48">
        <v>43647</v>
      </c>
      <c r="P26" s="45">
        <v>0</v>
      </c>
      <c r="Q26" s="45">
        <f t="shared" si="19"/>
        <v>0</v>
      </c>
      <c r="R26" s="45">
        <f t="shared" si="19"/>
        <v>0</v>
      </c>
      <c r="S26" s="45">
        <f t="shared" si="3"/>
        <v>0</v>
      </c>
      <c r="T26" s="45">
        <f t="shared" si="4"/>
        <v>0</v>
      </c>
      <c r="U26" s="45">
        <f t="shared" ca="1" si="5"/>
        <v>0</v>
      </c>
      <c r="V26" s="45">
        <f t="shared" ca="1" si="6"/>
        <v>0</v>
      </c>
      <c r="W26" s="45">
        <f t="shared" ca="1" si="7"/>
        <v>0</v>
      </c>
      <c r="X26" s="45">
        <f t="shared" ca="1" si="8"/>
        <v>0</v>
      </c>
      <c r="Y26" s="45">
        <f t="shared" ca="1" si="9"/>
        <v>0</v>
      </c>
      <c r="Z26" s="45">
        <f t="shared" ca="1" si="10"/>
        <v>0</v>
      </c>
      <c r="AA26" s="45">
        <f t="shared" si="11"/>
        <v>0</v>
      </c>
      <c r="AB26" s="45">
        <f t="shared" si="12"/>
        <v>0</v>
      </c>
      <c r="AC26" s="45">
        <f t="shared" ca="1" si="13"/>
        <v>0</v>
      </c>
      <c r="AD26" s="45">
        <f t="shared" ca="1" si="14"/>
        <v>0</v>
      </c>
      <c r="AE26" s="45">
        <f t="shared" ca="1" si="15"/>
        <v>0</v>
      </c>
      <c r="AF26" s="45">
        <f t="shared" ca="1" si="16"/>
        <v>0</v>
      </c>
      <c r="AG26" s="45">
        <f t="shared" ca="1" si="17"/>
        <v>0</v>
      </c>
      <c r="AH26" s="45">
        <f t="shared" ca="1" si="18"/>
        <v>0</v>
      </c>
    </row>
    <row r="27" spans="1:34" x14ac:dyDescent="0.25">
      <c r="A27" s="94"/>
      <c r="B27" s="94"/>
      <c r="C27" s="94"/>
      <c r="D27" s="94"/>
      <c r="E27" s="94"/>
      <c r="F27" s="94"/>
      <c r="G27" s="99"/>
      <c r="H27" s="94"/>
      <c r="I27" s="95"/>
      <c r="J27" s="96"/>
      <c r="K27" s="94"/>
      <c r="L27" s="94"/>
      <c r="M27" s="49" t="str">
        <f t="shared" ca="1" si="0"/>
        <v/>
      </c>
      <c r="N27" s="50" t="str">
        <f t="shared" ca="1" si="1"/>
        <v/>
      </c>
      <c r="O27" s="48">
        <v>43647</v>
      </c>
      <c r="P27" s="45">
        <v>0</v>
      </c>
      <c r="Q27" s="45">
        <f t="shared" si="19"/>
        <v>0</v>
      </c>
      <c r="R27" s="45">
        <f t="shared" si="19"/>
        <v>0</v>
      </c>
      <c r="S27" s="45">
        <f t="shared" si="3"/>
        <v>0</v>
      </c>
      <c r="T27" s="45">
        <f t="shared" si="4"/>
        <v>0</v>
      </c>
      <c r="U27" s="45">
        <f t="shared" ca="1" si="5"/>
        <v>0</v>
      </c>
      <c r="V27" s="45">
        <f t="shared" ca="1" si="6"/>
        <v>0</v>
      </c>
      <c r="W27" s="45">
        <f t="shared" ca="1" si="7"/>
        <v>0</v>
      </c>
      <c r="X27" s="45">
        <f t="shared" ca="1" si="8"/>
        <v>0</v>
      </c>
      <c r="Y27" s="45">
        <f t="shared" ca="1" si="9"/>
        <v>0</v>
      </c>
      <c r="Z27" s="45">
        <f t="shared" ca="1" si="10"/>
        <v>0</v>
      </c>
      <c r="AA27" s="45">
        <f t="shared" si="11"/>
        <v>0</v>
      </c>
      <c r="AB27" s="45">
        <f t="shared" si="12"/>
        <v>0</v>
      </c>
      <c r="AC27" s="45">
        <f t="shared" ca="1" si="13"/>
        <v>0</v>
      </c>
      <c r="AD27" s="45">
        <f t="shared" ca="1" si="14"/>
        <v>0</v>
      </c>
      <c r="AE27" s="45">
        <f t="shared" ca="1" si="15"/>
        <v>0</v>
      </c>
      <c r="AF27" s="45">
        <f t="shared" ca="1" si="16"/>
        <v>0</v>
      </c>
      <c r="AG27" s="45">
        <f t="shared" ca="1" si="17"/>
        <v>0</v>
      </c>
      <c r="AH27" s="45">
        <f t="shared" ca="1" si="18"/>
        <v>0</v>
      </c>
    </row>
    <row r="28" spans="1:34" x14ac:dyDescent="0.25">
      <c r="A28" s="94"/>
      <c r="B28" s="94"/>
      <c r="C28" s="94"/>
      <c r="D28" s="94"/>
      <c r="E28" s="94"/>
      <c r="F28" s="94"/>
      <c r="G28" s="99"/>
      <c r="H28" s="94"/>
      <c r="I28" s="95"/>
      <c r="J28" s="96"/>
      <c r="K28" s="94"/>
      <c r="L28" s="94"/>
      <c r="M28" s="49" t="str">
        <f t="shared" ca="1" si="0"/>
        <v/>
      </c>
      <c r="N28" s="50" t="str">
        <f t="shared" ca="1" si="1"/>
        <v/>
      </c>
      <c r="O28" s="48">
        <v>43647</v>
      </c>
      <c r="P28" s="45">
        <v>0</v>
      </c>
      <c r="Q28" s="45">
        <f t="shared" si="19"/>
        <v>0</v>
      </c>
      <c r="R28" s="45">
        <f t="shared" si="19"/>
        <v>0</v>
      </c>
      <c r="S28" s="45">
        <f t="shared" si="3"/>
        <v>0</v>
      </c>
      <c r="T28" s="45">
        <f t="shared" si="4"/>
        <v>0</v>
      </c>
      <c r="U28" s="45">
        <f t="shared" ca="1" si="5"/>
        <v>0</v>
      </c>
      <c r="V28" s="45">
        <f t="shared" ca="1" si="6"/>
        <v>0</v>
      </c>
      <c r="W28" s="45">
        <f t="shared" ca="1" si="7"/>
        <v>0</v>
      </c>
      <c r="X28" s="45">
        <f t="shared" ca="1" si="8"/>
        <v>0</v>
      </c>
      <c r="Y28" s="45">
        <f t="shared" ca="1" si="9"/>
        <v>0</v>
      </c>
      <c r="Z28" s="45">
        <f t="shared" ca="1" si="10"/>
        <v>0</v>
      </c>
      <c r="AA28" s="45">
        <f t="shared" si="11"/>
        <v>0</v>
      </c>
      <c r="AB28" s="45">
        <f t="shared" si="12"/>
        <v>0</v>
      </c>
      <c r="AC28" s="45">
        <f t="shared" ca="1" si="13"/>
        <v>0</v>
      </c>
      <c r="AD28" s="45">
        <f t="shared" ca="1" si="14"/>
        <v>0</v>
      </c>
      <c r="AE28" s="45">
        <f t="shared" ca="1" si="15"/>
        <v>0</v>
      </c>
      <c r="AF28" s="45">
        <f t="shared" ca="1" si="16"/>
        <v>0</v>
      </c>
      <c r="AG28" s="45">
        <f t="shared" ca="1" si="17"/>
        <v>0</v>
      </c>
      <c r="AH28" s="45">
        <f t="shared" ca="1" si="18"/>
        <v>0</v>
      </c>
    </row>
    <row r="29" spans="1:34" x14ac:dyDescent="0.25">
      <c r="A29" s="94"/>
      <c r="B29" s="94"/>
      <c r="C29" s="94"/>
      <c r="D29" s="94"/>
      <c r="E29" s="94"/>
      <c r="F29" s="94"/>
      <c r="G29" s="99"/>
      <c r="H29" s="94"/>
      <c r="I29" s="95"/>
      <c r="J29" s="96"/>
      <c r="K29" s="94"/>
      <c r="L29" s="94"/>
      <c r="M29" s="49" t="str">
        <f t="shared" ca="1" si="0"/>
        <v/>
      </c>
      <c r="N29" s="50" t="str">
        <f t="shared" ca="1" si="1"/>
        <v/>
      </c>
      <c r="O29" s="48">
        <v>43647</v>
      </c>
      <c r="P29" s="45">
        <v>0</v>
      </c>
      <c r="Q29" s="45">
        <f t="shared" si="19"/>
        <v>0</v>
      </c>
      <c r="R29" s="45">
        <f t="shared" si="19"/>
        <v>0</v>
      </c>
      <c r="S29" s="45">
        <f t="shared" si="3"/>
        <v>0</v>
      </c>
      <c r="T29" s="45">
        <f t="shared" si="4"/>
        <v>0</v>
      </c>
      <c r="U29" s="45">
        <f t="shared" ca="1" si="5"/>
        <v>0</v>
      </c>
      <c r="V29" s="45">
        <f t="shared" ca="1" si="6"/>
        <v>0</v>
      </c>
      <c r="W29" s="45">
        <f t="shared" ca="1" si="7"/>
        <v>0</v>
      </c>
      <c r="X29" s="45">
        <f t="shared" ca="1" si="8"/>
        <v>0</v>
      </c>
      <c r="Y29" s="45">
        <f t="shared" ca="1" si="9"/>
        <v>0</v>
      </c>
      <c r="Z29" s="45">
        <f t="shared" ca="1" si="10"/>
        <v>0</v>
      </c>
      <c r="AA29" s="45">
        <f t="shared" si="11"/>
        <v>0</v>
      </c>
      <c r="AB29" s="45">
        <f t="shared" si="12"/>
        <v>0</v>
      </c>
      <c r="AC29" s="45">
        <f t="shared" ca="1" si="13"/>
        <v>0</v>
      </c>
      <c r="AD29" s="45">
        <f t="shared" ca="1" si="14"/>
        <v>0</v>
      </c>
      <c r="AE29" s="45">
        <f t="shared" ca="1" si="15"/>
        <v>0</v>
      </c>
      <c r="AF29" s="45">
        <f t="shared" ca="1" si="16"/>
        <v>0</v>
      </c>
      <c r="AG29" s="45">
        <f t="shared" ca="1" si="17"/>
        <v>0</v>
      </c>
      <c r="AH29" s="45">
        <f t="shared" ca="1" si="18"/>
        <v>0</v>
      </c>
    </row>
    <row r="30" spans="1:34" x14ac:dyDescent="0.25">
      <c r="A30" s="94"/>
      <c r="B30" s="94"/>
      <c r="C30" s="94"/>
      <c r="D30" s="94"/>
      <c r="E30" s="94"/>
      <c r="F30" s="94"/>
      <c r="G30" s="99"/>
      <c r="H30" s="94"/>
      <c r="I30" s="95"/>
      <c r="J30" s="97"/>
      <c r="K30" s="94"/>
      <c r="L30" s="94"/>
      <c r="M30" s="49" t="str">
        <f t="shared" ca="1" si="0"/>
        <v/>
      </c>
      <c r="N30" s="50" t="str">
        <f t="shared" ca="1" si="1"/>
        <v/>
      </c>
      <c r="O30" s="48">
        <v>43647</v>
      </c>
      <c r="P30" s="45">
        <v>0</v>
      </c>
      <c r="Q30" s="45">
        <f t="shared" si="19"/>
        <v>0</v>
      </c>
      <c r="R30" s="45">
        <f t="shared" si="19"/>
        <v>0</v>
      </c>
      <c r="S30" s="45">
        <f t="shared" si="3"/>
        <v>0</v>
      </c>
      <c r="T30" s="45">
        <f t="shared" si="4"/>
        <v>0</v>
      </c>
      <c r="U30" s="45">
        <f t="shared" ca="1" si="5"/>
        <v>0</v>
      </c>
      <c r="V30" s="45">
        <f t="shared" ca="1" si="6"/>
        <v>0</v>
      </c>
      <c r="W30" s="45">
        <f t="shared" ca="1" si="7"/>
        <v>0</v>
      </c>
      <c r="X30" s="45">
        <f t="shared" ca="1" si="8"/>
        <v>0</v>
      </c>
      <c r="Y30" s="45">
        <f t="shared" ca="1" si="9"/>
        <v>0</v>
      </c>
      <c r="Z30" s="45">
        <f t="shared" ca="1" si="10"/>
        <v>0</v>
      </c>
      <c r="AA30" s="45">
        <f t="shared" si="11"/>
        <v>0</v>
      </c>
      <c r="AB30" s="45">
        <f t="shared" si="12"/>
        <v>0</v>
      </c>
      <c r="AC30" s="45">
        <f t="shared" ca="1" si="13"/>
        <v>0</v>
      </c>
      <c r="AD30" s="45">
        <f t="shared" ca="1" si="14"/>
        <v>0</v>
      </c>
      <c r="AE30" s="45">
        <f t="shared" ca="1" si="15"/>
        <v>0</v>
      </c>
      <c r="AF30" s="45">
        <f t="shared" ca="1" si="16"/>
        <v>0</v>
      </c>
      <c r="AG30" s="45">
        <f t="shared" ca="1" si="17"/>
        <v>0</v>
      </c>
      <c r="AH30" s="45">
        <f t="shared" ca="1" si="18"/>
        <v>0</v>
      </c>
    </row>
    <row r="31" spans="1:34" x14ac:dyDescent="0.25">
      <c r="A31" s="94"/>
      <c r="B31" s="94"/>
      <c r="C31" s="94"/>
      <c r="D31" s="94"/>
      <c r="E31" s="94"/>
      <c r="F31" s="94"/>
      <c r="G31" s="99"/>
      <c r="H31" s="94"/>
      <c r="I31" s="95"/>
      <c r="J31" s="97"/>
      <c r="K31" s="94"/>
      <c r="L31" s="94"/>
      <c r="M31" s="49" t="str">
        <f t="shared" ca="1" si="0"/>
        <v/>
      </c>
      <c r="N31" s="50" t="str">
        <f t="shared" ca="1" si="1"/>
        <v/>
      </c>
      <c r="O31" s="48">
        <v>43647</v>
      </c>
      <c r="P31" s="45">
        <v>0</v>
      </c>
      <c r="Q31" s="45">
        <f t="shared" si="19"/>
        <v>0</v>
      </c>
      <c r="R31" s="45">
        <f t="shared" si="19"/>
        <v>0</v>
      </c>
      <c r="S31" s="45">
        <f t="shared" si="3"/>
        <v>0</v>
      </c>
      <c r="T31" s="45">
        <f t="shared" si="4"/>
        <v>0</v>
      </c>
      <c r="U31" s="45">
        <f t="shared" ca="1" si="5"/>
        <v>0</v>
      </c>
      <c r="V31" s="45">
        <f t="shared" ca="1" si="6"/>
        <v>0</v>
      </c>
      <c r="W31" s="45">
        <f t="shared" ca="1" si="7"/>
        <v>0</v>
      </c>
      <c r="X31" s="45">
        <f t="shared" ca="1" si="8"/>
        <v>0</v>
      </c>
      <c r="Y31" s="45">
        <f t="shared" ca="1" si="9"/>
        <v>0</v>
      </c>
      <c r="Z31" s="45">
        <f t="shared" ca="1" si="10"/>
        <v>0</v>
      </c>
      <c r="AA31" s="45">
        <f t="shared" si="11"/>
        <v>0</v>
      </c>
      <c r="AB31" s="45">
        <f t="shared" si="12"/>
        <v>0</v>
      </c>
      <c r="AC31" s="45">
        <f t="shared" ca="1" si="13"/>
        <v>0</v>
      </c>
      <c r="AD31" s="45">
        <f t="shared" ca="1" si="14"/>
        <v>0</v>
      </c>
      <c r="AE31" s="45">
        <f t="shared" ca="1" si="15"/>
        <v>0</v>
      </c>
      <c r="AF31" s="45">
        <f t="shared" ca="1" si="16"/>
        <v>0</v>
      </c>
      <c r="AG31" s="45">
        <f t="shared" ca="1" si="17"/>
        <v>0</v>
      </c>
      <c r="AH31" s="45">
        <f t="shared" ca="1" si="18"/>
        <v>0</v>
      </c>
    </row>
    <row r="32" spans="1:34" x14ac:dyDescent="0.25">
      <c r="A32" s="94"/>
      <c r="B32" s="94"/>
      <c r="C32" s="94"/>
      <c r="D32" s="94"/>
      <c r="E32" s="94"/>
      <c r="F32" s="94"/>
      <c r="G32" s="99"/>
      <c r="H32" s="94"/>
      <c r="I32" s="95"/>
      <c r="J32" s="97"/>
      <c r="K32" s="94"/>
      <c r="L32" s="94"/>
      <c r="M32" s="49" t="str">
        <f t="shared" ca="1" si="0"/>
        <v/>
      </c>
      <c r="N32" s="50" t="str">
        <f t="shared" ca="1" si="1"/>
        <v/>
      </c>
      <c r="O32" s="48">
        <v>43647</v>
      </c>
      <c r="P32" s="45">
        <v>0</v>
      </c>
      <c r="Q32" s="45">
        <f t="shared" si="19"/>
        <v>0</v>
      </c>
      <c r="R32" s="45">
        <f t="shared" si="19"/>
        <v>0</v>
      </c>
      <c r="S32" s="45">
        <f t="shared" si="3"/>
        <v>0</v>
      </c>
      <c r="T32" s="45">
        <f t="shared" si="4"/>
        <v>0</v>
      </c>
      <c r="U32" s="45">
        <f t="shared" ca="1" si="5"/>
        <v>0</v>
      </c>
      <c r="V32" s="45">
        <f t="shared" ca="1" si="6"/>
        <v>0</v>
      </c>
      <c r="W32" s="45">
        <f t="shared" ca="1" si="7"/>
        <v>0</v>
      </c>
      <c r="X32" s="45">
        <f t="shared" ca="1" si="8"/>
        <v>0</v>
      </c>
      <c r="Y32" s="45">
        <f t="shared" ca="1" si="9"/>
        <v>0</v>
      </c>
      <c r="Z32" s="45">
        <f t="shared" ca="1" si="10"/>
        <v>0</v>
      </c>
      <c r="AA32" s="45">
        <f t="shared" si="11"/>
        <v>0</v>
      </c>
      <c r="AB32" s="45">
        <f t="shared" si="12"/>
        <v>0</v>
      </c>
      <c r="AC32" s="45">
        <f t="shared" ca="1" si="13"/>
        <v>0</v>
      </c>
      <c r="AD32" s="45">
        <f t="shared" ca="1" si="14"/>
        <v>0</v>
      </c>
      <c r="AE32" s="45">
        <f t="shared" ca="1" si="15"/>
        <v>0</v>
      </c>
      <c r="AF32" s="45">
        <f t="shared" ca="1" si="16"/>
        <v>0</v>
      </c>
      <c r="AG32" s="45">
        <f t="shared" ca="1" si="17"/>
        <v>0</v>
      </c>
      <c r="AH32" s="45">
        <f t="shared" ca="1" si="18"/>
        <v>0</v>
      </c>
    </row>
    <row r="33" spans="1:34" x14ac:dyDescent="0.25">
      <c r="A33" s="94"/>
      <c r="B33" s="94"/>
      <c r="C33" s="94"/>
      <c r="D33" s="94"/>
      <c r="E33" s="94"/>
      <c r="F33" s="94"/>
      <c r="G33" s="99"/>
      <c r="H33" s="94"/>
      <c r="I33" s="95"/>
      <c r="J33" s="97"/>
      <c r="K33" s="94"/>
      <c r="L33" s="94"/>
      <c r="M33" s="49" t="str">
        <f t="shared" ca="1" si="0"/>
        <v/>
      </c>
      <c r="N33" s="50" t="str">
        <f t="shared" ca="1" si="1"/>
        <v/>
      </c>
      <c r="O33" s="48">
        <v>43647</v>
      </c>
      <c r="P33" s="45">
        <v>0</v>
      </c>
      <c r="Q33" s="45">
        <f t="shared" si="19"/>
        <v>0</v>
      </c>
      <c r="R33" s="45">
        <f t="shared" si="19"/>
        <v>0</v>
      </c>
      <c r="S33" s="45">
        <f t="shared" si="3"/>
        <v>0</v>
      </c>
      <c r="T33" s="45">
        <f t="shared" si="4"/>
        <v>0</v>
      </c>
      <c r="U33" s="45">
        <f t="shared" ca="1" si="5"/>
        <v>0</v>
      </c>
      <c r="V33" s="45">
        <f t="shared" ca="1" si="6"/>
        <v>0</v>
      </c>
      <c r="W33" s="45">
        <f t="shared" ca="1" si="7"/>
        <v>0</v>
      </c>
      <c r="X33" s="45">
        <f t="shared" ca="1" si="8"/>
        <v>0</v>
      </c>
      <c r="Y33" s="45">
        <f t="shared" ca="1" si="9"/>
        <v>0</v>
      </c>
      <c r="Z33" s="45">
        <f t="shared" ca="1" si="10"/>
        <v>0</v>
      </c>
      <c r="AA33" s="45">
        <f t="shared" si="11"/>
        <v>0</v>
      </c>
      <c r="AB33" s="45">
        <f t="shared" si="12"/>
        <v>0</v>
      </c>
      <c r="AC33" s="45">
        <f t="shared" ca="1" si="13"/>
        <v>0</v>
      </c>
      <c r="AD33" s="45">
        <f t="shared" ca="1" si="14"/>
        <v>0</v>
      </c>
      <c r="AE33" s="45">
        <f t="shared" ca="1" si="15"/>
        <v>0</v>
      </c>
      <c r="AF33" s="45">
        <f t="shared" ca="1" si="16"/>
        <v>0</v>
      </c>
      <c r="AG33" s="45">
        <f t="shared" ca="1" si="17"/>
        <v>0</v>
      </c>
      <c r="AH33" s="45">
        <f t="shared" ca="1" si="18"/>
        <v>0</v>
      </c>
    </row>
    <row r="34" spans="1:34" x14ac:dyDescent="0.25">
      <c r="A34" s="94"/>
      <c r="B34" s="94"/>
      <c r="C34" s="94"/>
      <c r="D34" s="94"/>
      <c r="E34" s="94"/>
      <c r="F34" s="94"/>
      <c r="G34" s="99"/>
      <c r="H34" s="94"/>
      <c r="I34" s="95"/>
      <c r="J34" s="97"/>
      <c r="K34" s="94"/>
      <c r="L34" s="94"/>
      <c r="M34" s="49" t="str">
        <f t="shared" ca="1" si="0"/>
        <v/>
      </c>
      <c r="N34" s="50" t="str">
        <f t="shared" ca="1" si="1"/>
        <v/>
      </c>
      <c r="O34" s="48">
        <v>43647</v>
      </c>
      <c r="P34" s="45">
        <v>0</v>
      </c>
      <c r="Q34" s="45">
        <f t="shared" si="19"/>
        <v>0</v>
      </c>
      <c r="R34" s="45">
        <f t="shared" si="19"/>
        <v>0</v>
      </c>
      <c r="S34" s="45">
        <f t="shared" si="3"/>
        <v>0</v>
      </c>
      <c r="T34" s="45">
        <f t="shared" si="4"/>
        <v>0</v>
      </c>
      <c r="U34" s="45">
        <f t="shared" ca="1" si="5"/>
        <v>0</v>
      </c>
      <c r="V34" s="45">
        <f t="shared" ca="1" si="6"/>
        <v>0</v>
      </c>
      <c r="W34" s="45">
        <f t="shared" ca="1" si="7"/>
        <v>0</v>
      </c>
      <c r="X34" s="45">
        <f t="shared" ca="1" si="8"/>
        <v>0</v>
      </c>
      <c r="Y34" s="45">
        <f t="shared" ca="1" si="9"/>
        <v>0</v>
      </c>
      <c r="Z34" s="45">
        <f t="shared" ca="1" si="10"/>
        <v>0</v>
      </c>
      <c r="AA34" s="45">
        <f t="shared" si="11"/>
        <v>0</v>
      </c>
      <c r="AB34" s="45">
        <f t="shared" si="12"/>
        <v>0</v>
      </c>
      <c r="AC34" s="45">
        <f t="shared" ca="1" si="13"/>
        <v>0</v>
      </c>
      <c r="AD34" s="45">
        <f t="shared" ca="1" si="14"/>
        <v>0</v>
      </c>
      <c r="AE34" s="45">
        <f t="shared" ca="1" si="15"/>
        <v>0</v>
      </c>
      <c r="AF34" s="45">
        <f t="shared" ca="1" si="16"/>
        <v>0</v>
      </c>
      <c r="AG34" s="45">
        <f t="shared" ca="1" si="17"/>
        <v>0</v>
      </c>
      <c r="AH34" s="45">
        <f t="shared" ca="1" si="18"/>
        <v>0</v>
      </c>
    </row>
    <row r="35" spans="1:34" x14ac:dyDescent="0.25">
      <c r="A35" s="94"/>
      <c r="B35" s="94"/>
      <c r="C35" s="94"/>
      <c r="D35" s="94"/>
      <c r="E35" s="94"/>
      <c r="F35" s="94"/>
      <c r="G35" s="99"/>
      <c r="H35" s="94"/>
      <c r="I35" s="95"/>
      <c r="J35" s="97"/>
      <c r="K35" s="94"/>
      <c r="L35" s="94"/>
      <c r="M35" s="49" t="str">
        <f t="shared" ca="1" si="0"/>
        <v/>
      </c>
      <c r="N35" s="50" t="str">
        <f t="shared" ca="1" si="1"/>
        <v/>
      </c>
      <c r="O35" s="48">
        <v>43647</v>
      </c>
      <c r="P35" s="45">
        <v>0</v>
      </c>
      <c r="Q35" s="45">
        <f t="shared" si="19"/>
        <v>0</v>
      </c>
      <c r="R35" s="45">
        <f t="shared" si="19"/>
        <v>0</v>
      </c>
      <c r="S35" s="45">
        <f t="shared" si="3"/>
        <v>0</v>
      </c>
      <c r="T35" s="45">
        <f t="shared" si="4"/>
        <v>0</v>
      </c>
      <c r="U35" s="45">
        <f t="shared" ca="1" si="5"/>
        <v>0</v>
      </c>
      <c r="V35" s="45">
        <f t="shared" ca="1" si="6"/>
        <v>0</v>
      </c>
      <c r="W35" s="45">
        <f t="shared" ca="1" si="7"/>
        <v>0</v>
      </c>
      <c r="X35" s="45">
        <f t="shared" ca="1" si="8"/>
        <v>0</v>
      </c>
      <c r="Y35" s="45">
        <f t="shared" ca="1" si="9"/>
        <v>0</v>
      </c>
      <c r="Z35" s="45">
        <f t="shared" ca="1" si="10"/>
        <v>0</v>
      </c>
      <c r="AA35" s="45">
        <f t="shared" si="11"/>
        <v>0</v>
      </c>
      <c r="AB35" s="45">
        <f t="shared" si="12"/>
        <v>0</v>
      </c>
      <c r="AC35" s="45">
        <f t="shared" ca="1" si="13"/>
        <v>0</v>
      </c>
      <c r="AD35" s="45">
        <f t="shared" ca="1" si="14"/>
        <v>0</v>
      </c>
      <c r="AE35" s="45">
        <f t="shared" ca="1" si="15"/>
        <v>0</v>
      </c>
      <c r="AF35" s="45">
        <f t="shared" ca="1" si="16"/>
        <v>0</v>
      </c>
      <c r="AG35" s="45">
        <f t="shared" ca="1" si="17"/>
        <v>0</v>
      </c>
      <c r="AH35" s="45">
        <f t="shared" ca="1" si="18"/>
        <v>0</v>
      </c>
    </row>
    <row r="36" spans="1:34" x14ac:dyDescent="0.25">
      <c r="A36" s="94"/>
      <c r="B36" s="94"/>
      <c r="C36" s="94"/>
      <c r="D36" s="94"/>
      <c r="E36" s="94"/>
      <c r="F36" s="94"/>
      <c r="G36" s="99"/>
      <c r="H36" s="94"/>
      <c r="I36" s="95"/>
      <c r="J36" s="97"/>
      <c r="K36" s="94"/>
      <c r="L36" s="94"/>
      <c r="M36" s="49" t="str">
        <f t="shared" ca="1" si="0"/>
        <v/>
      </c>
      <c r="N36" s="50" t="str">
        <f t="shared" ca="1" si="1"/>
        <v/>
      </c>
      <c r="O36" s="48">
        <v>43647</v>
      </c>
      <c r="P36" s="45">
        <v>0</v>
      </c>
      <c r="Q36" s="45">
        <f t="shared" si="19"/>
        <v>0</v>
      </c>
      <c r="R36" s="45">
        <f t="shared" si="19"/>
        <v>0</v>
      </c>
      <c r="S36" s="45">
        <f t="shared" si="3"/>
        <v>0</v>
      </c>
      <c r="T36" s="45">
        <f t="shared" si="4"/>
        <v>0</v>
      </c>
      <c r="U36" s="45">
        <f t="shared" ca="1" si="5"/>
        <v>0</v>
      </c>
      <c r="V36" s="45">
        <f t="shared" ca="1" si="6"/>
        <v>0</v>
      </c>
      <c r="W36" s="45">
        <f t="shared" ca="1" si="7"/>
        <v>0</v>
      </c>
      <c r="X36" s="45">
        <f t="shared" ca="1" si="8"/>
        <v>0</v>
      </c>
      <c r="Y36" s="45">
        <f t="shared" ca="1" si="9"/>
        <v>0</v>
      </c>
      <c r="Z36" s="45">
        <f t="shared" ca="1" si="10"/>
        <v>0</v>
      </c>
      <c r="AA36" s="45">
        <f t="shared" si="11"/>
        <v>0</v>
      </c>
      <c r="AB36" s="45">
        <f t="shared" si="12"/>
        <v>0</v>
      </c>
      <c r="AC36" s="45">
        <f t="shared" ca="1" si="13"/>
        <v>0</v>
      </c>
      <c r="AD36" s="45">
        <f t="shared" ca="1" si="14"/>
        <v>0</v>
      </c>
      <c r="AE36" s="45">
        <f t="shared" ca="1" si="15"/>
        <v>0</v>
      </c>
      <c r="AF36" s="45">
        <f t="shared" ca="1" si="16"/>
        <v>0</v>
      </c>
      <c r="AG36" s="45">
        <f t="shared" ca="1" si="17"/>
        <v>0</v>
      </c>
      <c r="AH36" s="45">
        <f t="shared" ca="1" si="18"/>
        <v>0</v>
      </c>
    </row>
    <row r="37" spans="1:34" x14ac:dyDescent="0.25">
      <c r="A37" s="94"/>
      <c r="B37" s="94"/>
      <c r="C37" s="94"/>
      <c r="D37" s="94"/>
      <c r="E37" s="94"/>
      <c r="F37" s="94"/>
      <c r="G37" s="99"/>
      <c r="H37" s="94"/>
      <c r="I37" s="95"/>
      <c r="J37" s="97"/>
      <c r="K37" s="94"/>
      <c r="L37" s="94"/>
      <c r="M37" s="49" t="str">
        <f t="shared" ca="1" si="0"/>
        <v/>
      </c>
      <c r="N37" s="50" t="str">
        <f t="shared" ca="1" si="1"/>
        <v/>
      </c>
      <c r="O37" s="48">
        <v>43647</v>
      </c>
      <c r="P37" s="45">
        <v>0</v>
      </c>
      <c r="Q37" s="45">
        <f t="shared" si="19"/>
        <v>0</v>
      </c>
      <c r="R37" s="45">
        <f t="shared" si="19"/>
        <v>0</v>
      </c>
      <c r="S37" s="45">
        <f t="shared" si="3"/>
        <v>0</v>
      </c>
      <c r="T37" s="45">
        <f t="shared" si="4"/>
        <v>0</v>
      </c>
      <c r="U37" s="45">
        <f t="shared" ca="1" si="5"/>
        <v>0</v>
      </c>
      <c r="V37" s="45">
        <f t="shared" ca="1" si="6"/>
        <v>0</v>
      </c>
      <c r="W37" s="45">
        <f t="shared" ca="1" si="7"/>
        <v>0</v>
      </c>
      <c r="X37" s="45">
        <f t="shared" ca="1" si="8"/>
        <v>0</v>
      </c>
      <c r="Y37" s="45">
        <f t="shared" ca="1" si="9"/>
        <v>0</v>
      </c>
      <c r="Z37" s="45">
        <f t="shared" ca="1" si="10"/>
        <v>0</v>
      </c>
      <c r="AA37" s="45">
        <f t="shared" si="11"/>
        <v>0</v>
      </c>
      <c r="AB37" s="45">
        <f t="shared" si="12"/>
        <v>0</v>
      </c>
      <c r="AC37" s="45">
        <f t="shared" ca="1" si="13"/>
        <v>0</v>
      </c>
      <c r="AD37" s="45">
        <f t="shared" ca="1" si="14"/>
        <v>0</v>
      </c>
      <c r="AE37" s="45">
        <f t="shared" ca="1" si="15"/>
        <v>0</v>
      </c>
      <c r="AF37" s="45">
        <f t="shared" ca="1" si="16"/>
        <v>0</v>
      </c>
      <c r="AG37" s="45">
        <f t="shared" ca="1" si="17"/>
        <v>0</v>
      </c>
      <c r="AH37" s="45">
        <f t="shared" ca="1" si="18"/>
        <v>0</v>
      </c>
    </row>
    <row r="38" spans="1:34" x14ac:dyDescent="0.25">
      <c r="A38" s="94"/>
      <c r="B38" s="94"/>
      <c r="C38" s="94"/>
      <c r="D38" s="94"/>
      <c r="E38" s="94"/>
      <c r="F38" s="94"/>
      <c r="G38" s="99"/>
      <c r="H38" s="94"/>
      <c r="I38" s="95"/>
      <c r="J38" s="97"/>
      <c r="K38" s="94"/>
      <c r="L38" s="94"/>
      <c r="M38" s="49" t="str">
        <f t="shared" ca="1" si="0"/>
        <v/>
      </c>
      <c r="N38" s="50" t="str">
        <f t="shared" ca="1" si="1"/>
        <v/>
      </c>
      <c r="O38" s="48">
        <v>43647</v>
      </c>
      <c r="P38" s="45">
        <v>0</v>
      </c>
      <c r="Q38" s="45">
        <f t="shared" si="19"/>
        <v>0</v>
      </c>
      <c r="R38" s="45">
        <f t="shared" si="19"/>
        <v>0</v>
      </c>
      <c r="S38" s="45">
        <f t="shared" si="3"/>
        <v>0</v>
      </c>
      <c r="T38" s="45">
        <f t="shared" si="4"/>
        <v>0</v>
      </c>
      <c r="U38" s="45">
        <f t="shared" ca="1" si="5"/>
        <v>0</v>
      </c>
      <c r="V38" s="45">
        <f t="shared" ca="1" si="6"/>
        <v>0</v>
      </c>
      <c r="W38" s="45">
        <f t="shared" ca="1" si="7"/>
        <v>0</v>
      </c>
      <c r="X38" s="45">
        <f t="shared" ca="1" si="8"/>
        <v>0</v>
      </c>
      <c r="Y38" s="45">
        <f t="shared" ca="1" si="9"/>
        <v>0</v>
      </c>
      <c r="Z38" s="45">
        <f t="shared" ca="1" si="10"/>
        <v>0</v>
      </c>
      <c r="AA38" s="45">
        <f t="shared" si="11"/>
        <v>0</v>
      </c>
      <c r="AB38" s="45">
        <f t="shared" si="12"/>
        <v>0</v>
      </c>
      <c r="AC38" s="45">
        <f t="shared" ca="1" si="13"/>
        <v>0</v>
      </c>
      <c r="AD38" s="45">
        <f t="shared" ca="1" si="14"/>
        <v>0</v>
      </c>
      <c r="AE38" s="45">
        <f t="shared" ca="1" si="15"/>
        <v>0</v>
      </c>
      <c r="AF38" s="45">
        <f t="shared" ca="1" si="16"/>
        <v>0</v>
      </c>
      <c r="AG38" s="45">
        <f t="shared" ca="1" si="17"/>
        <v>0</v>
      </c>
      <c r="AH38" s="45">
        <f t="shared" ca="1" si="18"/>
        <v>0</v>
      </c>
    </row>
    <row r="39" spans="1:34" x14ac:dyDescent="0.25">
      <c r="A39" s="94"/>
      <c r="B39" s="94"/>
      <c r="C39" s="94"/>
      <c r="D39" s="94"/>
      <c r="E39" s="94"/>
      <c r="F39" s="94"/>
      <c r="G39" s="99"/>
      <c r="H39" s="94"/>
      <c r="I39" s="95"/>
      <c r="J39" s="97"/>
      <c r="K39" s="94"/>
      <c r="L39" s="94"/>
      <c r="M39" s="49" t="str">
        <f t="shared" ca="1" si="0"/>
        <v/>
      </c>
      <c r="N39" s="50" t="str">
        <f t="shared" ca="1" si="1"/>
        <v/>
      </c>
      <c r="O39" s="48">
        <v>43647</v>
      </c>
      <c r="P39" s="45">
        <v>0</v>
      </c>
      <c r="Q39" s="45">
        <f t="shared" si="19"/>
        <v>0</v>
      </c>
      <c r="R39" s="45">
        <f t="shared" si="19"/>
        <v>0</v>
      </c>
      <c r="S39" s="45">
        <f t="shared" si="3"/>
        <v>0</v>
      </c>
      <c r="T39" s="45">
        <f t="shared" si="4"/>
        <v>0</v>
      </c>
      <c r="U39" s="45">
        <f t="shared" ca="1" si="5"/>
        <v>0</v>
      </c>
      <c r="V39" s="45">
        <f t="shared" ca="1" si="6"/>
        <v>0</v>
      </c>
      <c r="W39" s="45">
        <f t="shared" ca="1" si="7"/>
        <v>0</v>
      </c>
      <c r="X39" s="45">
        <f t="shared" ca="1" si="8"/>
        <v>0</v>
      </c>
      <c r="Y39" s="45">
        <f t="shared" ca="1" si="9"/>
        <v>0</v>
      </c>
      <c r="Z39" s="45">
        <f t="shared" ca="1" si="10"/>
        <v>0</v>
      </c>
      <c r="AA39" s="45">
        <f t="shared" si="11"/>
        <v>0</v>
      </c>
      <c r="AB39" s="45">
        <f t="shared" si="12"/>
        <v>0</v>
      </c>
      <c r="AC39" s="45">
        <f t="shared" ca="1" si="13"/>
        <v>0</v>
      </c>
      <c r="AD39" s="45">
        <f t="shared" ca="1" si="14"/>
        <v>0</v>
      </c>
      <c r="AE39" s="45">
        <f t="shared" ca="1" si="15"/>
        <v>0</v>
      </c>
      <c r="AF39" s="45">
        <f t="shared" ca="1" si="16"/>
        <v>0</v>
      </c>
      <c r="AG39" s="45">
        <f t="shared" ca="1" si="17"/>
        <v>0</v>
      </c>
      <c r="AH39" s="45">
        <f t="shared" ca="1" si="18"/>
        <v>0</v>
      </c>
    </row>
    <row r="40" spans="1:34" x14ac:dyDescent="0.25">
      <c r="A40" s="94"/>
      <c r="B40" s="94"/>
      <c r="C40" s="94"/>
      <c r="D40" s="94"/>
      <c r="E40" s="94"/>
      <c r="F40" s="94"/>
      <c r="G40" s="99"/>
      <c r="H40" s="94"/>
      <c r="I40" s="95"/>
      <c r="J40" s="97"/>
      <c r="K40" s="94"/>
      <c r="L40" s="94"/>
      <c r="M40" s="49" t="str">
        <f t="shared" ca="1" si="0"/>
        <v/>
      </c>
      <c r="N40" s="50" t="str">
        <f t="shared" ca="1" si="1"/>
        <v/>
      </c>
      <c r="O40" s="48">
        <v>43647</v>
      </c>
      <c r="P40" s="45">
        <v>0</v>
      </c>
      <c r="Q40" s="45">
        <f t="shared" si="19"/>
        <v>0</v>
      </c>
      <c r="R40" s="45">
        <f t="shared" si="19"/>
        <v>0</v>
      </c>
      <c r="S40" s="45">
        <f t="shared" si="3"/>
        <v>0</v>
      </c>
      <c r="T40" s="45">
        <f t="shared" si="4"/>
        <v>0</v>
      </c>
      <c r="U40" s="45">
        <f t="shared" ca="1" si="5"/>
        <v>0</v>
      </c>
      <c r="V40" s="45">
        <f t="shared" ca="1" si="6"/>
        <v>0</v>
      </c>
      <c r="W40" s="45">
        <f t="shared" ca="1" si="7"/>
        <v>0</v>
      </c>
      <c r="X40" s="45">
        <f t="shared" ca="1" si="8"/>
        <v>0</v>
      </c>
      <c r="Y40" s="45">
        <f t="shared" ca="1" si="9"/>
        <v>0</v>
      </c>
      <c r="Z40" s="45">
        <f t="shared" ca="1" si="10"/>
        <v>0</v>
      </c>
      <c r="AA40" s="45">
        <f t="shared" si="11"/>
        <v>0</v>
      </c>
      <c r="AB40" s="45">
        <f t="shared" si="12"/>
        <v>0</v>
      </c>
      <c r="AC40" s="45">
        <f t="shared" ca="1" si="13"/>
        <v>0</v>
      </c>
      <c r="AD40" s="45">
        <f t="shared" ca="1" si="14"/>
        <v>0</v>
      </c>
      <c r="AE40" s="45">
        <f t="shared" ca="1" si="15"/>
        <v>0</v>
      </c>
      <c r="AF40" s="45">
        <f t="shared" ca="1" si="16"/>
        <v>0</v>
      </c>
      <c r="AG40" s="45">
        <f t="shared" ca="1" si="17"/>
        <v>0</v>
      </c>
      <c r="AH40" s="45">
        <f t="shared" ca="1" si="18"/>
        <v>0</v>
      </c>
    </row>
    <row r="41" spans="1:34" x14ac:dyDescent="0.25">
      <c r="A41" s="94"/>
      <c r="B41" s="94"/>
      <c r="C41" s="94"/>
      <c r="D41" s="94"/>
      <c r="E41" s="94"/>
      <c r="F41" s="94"/>
      <c r="G41" s="99"/>
      <c r="H41" s="94"/>
      <c r="I41" s="95"/>
      <c r="J41" s="97"/>
      <c r="K41" s="94"/>
      <c r="L41" s="94"/>
      <c r="M41" s="49" t="str">
        <f t="shared" ca="1" si="0"/>
        <v/>
      </c>
      <c r="N41" s="50" t="str">
        <f t="shared" ca="1" si="1"/>
        <v/>
      </c>
      <c r="O41" s="48">
        <v>43647</v>
      </c>
      <c r="P41" s="45">
        <v>0</v>
      </c>
      <c r="Q41" s="45">
        <f t="shared" si="19"/>
        <v>0</v>
      </c>
      <c r="R41" s="45">
        <f t="shared" si="19"/>
        <v>0</v>
      </c>
      <c r="S41" s="45">
        <f t="shared" si="3"/>
        <v>0</v>
      </c>
      <c r="T41" s="45">
        <f t="shared" si="4"/>
        <v>0</v>
      </c>
      <c r="U41" s="45">
        <f t="shared" ca="1" si="5"/>
        <v>0</v>
      </c>
      <c r="V41" s="45">
        <f t="shared" ca="1" si="6"/>
        <v>0</v>
      </c>
      <c r="W41" s="45">
        <f t="shared" ca="1" si="7"/>
        <v>0</v>
      </c>
      <c r="X41" s="45">
        <f t="shared" ca="1" si="8"/>
        <v>0</v>
      </c>
      <c r="Y41" s="45">
        <f t="shared" ca="1" si="9"/>
        <v>0</v>
      </c>
      <c r="Z41" s="45">
        <f t="shared" ca="1" si="10"/>
        <v>0</v>
      </c>
      <c r="AA41" s="45">
        <f t="shared" si="11"/>
        <v>0</v>
      </c>
      <c r="AB41" s="45">
        <f t="shared" si="12"/>
        <v>0</v>
      </c>
      <c r="AC41" s="45">
        <f t="shared" ca="1" si="13"/>
        <v>0</v>
      </c>
      <c r="AD41" s="45">
        <f t="shared" ca="1" si="14"/>
        <v>0</v>
      </c>
      <c r="AE41" s="45">
        <f t="shared" ca="1" si="15"/>
        <v>0</v>
      </c>
      <c r="AF41" s="45">
        <f t="shared" ca="1" si="16"/>
        <v>0</v>
      </c>
      <c r="AG41" s="45">
        <f t="shared" ca="1" si="17"/>
        <v>0</v>
      </c>
      <c r="AH41" s="45">
        <f t="shared" ca="1" si="18"/>
        <v>0</v>
      </c>
    </row>
    <row r="42" spans="1:34" x14ac:dyDescent="0.25">
      <c r="A42" s="94"/>
      <c r="B42" s="94"/>
      <c r="C42" s="94"/>
      <c r="D42" s="94"/>
      <c r="E42" s="94"/>
      <c r="F42" s="94"/>
      <c r="G42" s="99"/>
      <c r="H42" s="94"/>
      <c r="I42" s="95"/>
      <c r="J42" s="97"/>
      <c r="K42" s="94"/>
      <c r="L42" s="94"/>
      <c r="M42" s="49" t="str">
        <f t="shared" ca="1" si="0"/>
        <v/>
      </c>
      <c r="N42" s="50" t="str">
        <f t="shared" ca="1" si="1"/>
        <v/>
      </c>
      <c r="O42" s="48">
        <v>43647</v>
      </c>
      <c r="P42" s="45">
        <v>0</v>
      </c>
      <c r="Q42" s="45">
        <f t="shared" si="19"/>
        <v>0</v>
      </c>
      <c r="R42" s="45">
        <f t="shared" si="19"/>
        <v>0</v>
      </c>
      <c r="S42" s="45">
        <f t="shared" si="3"/>
        <v>0</v>
      </c>
      <c r="T42" s="45">
        <f t="shared" si="4"/>
        <v>0</v>
      </c>
      <c r="U42" s="45">
        <f t="shared" ca="1" si="5"/>
        <v>0</v>
      </c>
      <c r="V42" s="45">
        <f t="shared" ca="1" si="6"/>
        <v>0</v>
      </c>
      <c r="W42" s="45">
        <f t="shared" ca="1" si="7"/>
        <v>0</v>
      </c>
      <c r="X42" s="45">
        <f t="shared" ca="1" si="8"/>
        <v>0</v>
      </c>
      <c r="Y42" s="45">
        <f t="shared" ca="1" si="9"/>
        <v>0</v>
      </c>
      <c r="Z42" s="45">
        <f t="shared" ca="1" si="10"/>
        <v>0</v>
      </c>
      <c r="AA42" s="45">
        <f t="shared" si="11"/>
        <v>0</v>
      </c>
      <c r="AB42" s="45">
        <f t="shared" si="12"/>
        <v>0</v>
      </c>
      <c r="AC42" s="45">
        <f t="shared" ca="1" si="13"/>
        <v>0</v>
      </c>
      <c r="AD42" s="45">
        <f t="shared" ca="1" si="14"/>
        <v>0</v>
      </c>
      <c r="AE42" s="45">
        <f t="shared" ca="1" si="15"/>
        <v>0</v>
      </c>
      <c r="AF42" s="45">
        <f t="shared" ca="1" si="16"/>
        <v>0</v>
      </c>
      <c r="AG42" s="45">
        <f t="shared" ca="1" si="17"/>
        <v>0</v>
      </c>
      <c r="AH42" s="45">
        <f t="shared" ca="1" si="18"/>
        <v>0</v>
      </c>
    </row>
    <row r="43" spans="1:34" x14ac:dyDescent="0.25">
      <c r="A43" s="94"/>
      <c r="B43" s="94"/>
      <c r="C43" s="94"/>
      <c r="D43" s="94"/>
      <c r="E43" s="94"/>
      <c r="F43" s="94"/>
      <c r="G43" s="99"/>
      <c r="H43" s="94"/>
      <c r="I43" s="95"/>
      <c r="J43" s="96"/>
      <c r="K43" s="94"/>
      <c r="L43" s="94"/>
      <c r="M43" s="49" t="str">
        <f t="shared" ca="1" si="0"/>
        <v/>
      </c>
      <c r="N43" s="50" t="str">
        <f t="shared" ca="1" si="1"/>
        <v/>
      </c>
      <c r="O43" s="48">
        <v>43647</v>
      </c>
      <c r="P43" s="45">
        <v>0</v>
      </c>
      <c r="Q43" s="45">
        <f t="shared" ref="Q43:R62" si="20">COUNTIF($L43,"Full Year")</f>
        <v>0</v>
      </c>
      <c r="R43" s="45">
        <f t="shared" si="20"/>
        <v>0</v>
      </c>
      <c r="S43" s="45">
        <f t="shared" si="3"/>
        <v>0</v>
      </c>
      <c r="T43" s="45">
        <f t="shared" si="4"/>
        <v>0</v>
      </c>
      <c r="U43" s="45">
        <f t="shared" ca="1" si="5"/>
        <v>0</v>
      </c>
      <c r="V43" s="45">
        <f t="shared" ca="1" si="6"/>
        <v>0</v>
      </c>
      <c r="W43" s="45">
        <f t="shared" ca="1" si="7"/>
        <v>0</v>
      </c>
      <c r="X43" s="45">
        <f t="shared" ca="1" si="8"/>
        <v>0</v>
      </c>
      <c r="Y43" s="45">
        <f t="shared" ca="1" si="9"/>
        <v>0</v>
      </c>
      <c r="Z43" s="45">
        <f t="shared" ca="1" si="10"/>
        <v>0</v>
      </c>
      <c r="AA43" s="45">
        <f t="shared" si="11"/>
        <v>0</v>
      </c>
      <c r="AB43" s="45">
        <f t="shared" si="12"/>
        <v>0</v>
      </c>
      <c r="AC43" s="45">
        <f t="shared" ca="1" si="13"/>
        <v>0</v>
      </c>
      <c r="AD43" s="45">
        <f t="shared" ca="1" si="14"/>
        <v>0</v>
      </c>
      <c r="AE43" s="45">
        <f t="shared" ca="1" si="15"/>
        <v>0</v>
      </c>
      <c r="AF43" s="45">
        <f t="shared" ca="1" si="16"/>
        <v>0</v>
      </c>
      <c r="AG43" s="45">
        <f t="shared" ca="1" si="17"/>
        <v>0</v>
      </c>
      <c r="AH43" s="45">
        <f t="shared" ca="1" si="18"/>
        <v>0</v>
      </c>
    </row>
    <row r="44" spans="1:34" x14ac:dyDescent="0.25">
      <c r="A44" s="94"/>
      <c r="B44" s="94"/>
      <c r="C44" s="94"/>
      <c r="D44" s="94"/>
      <c r="E44" s="94"/>
      <c r="F44" s="94"/>
      <c r="G44" s="99"/>
      <c r="H44" s="94"/>
      <c r="I44" s="95"/>
      <c r="J44" s="96"/>
      <c r="K44" s="94"/>
      <c r="L44" s="94"/>
      <c r="M44" s="49" t="str">
        <f t="shared" ca="1" si="0"/>
        <v/>
      </c>
      <c r="N44" s="50" t="str">
        <f t="shared" ca="1" si="1"/>
        <v/>
      </c>
      <c r="O44" s="48">
        <v>43647</v>
      </c>
      <c r="P44" s="45">
        <v>0</v>
      </c>
      <c r="Q44" s="45">
        <f t="shared" si="20"/>
        <v>0</v>
      </c>
      <c r="R44" s="45">
        <f t="shared" si="20"/>
        <v>0</v>
      </c>
      <c r="S44" s="45">
        <f t="shared" si="3"/>
        <v>0</v>
      </c>
      <c r="T44" s="45">
        <f t="shared" si="4"/>
        <v>0</v>
      </c>
      <c r="U44" s="45">
        <f t="shared" ca="1" si="5"/>
        <v>0</v>
      </c>
      <c r="V44" s="45">
        <f t="shared" ca="1" si="6"/>
        <v>0</v>
      </c>
      <c r="W44" s="45">
        <f t="shared" ca="1" si="7"/>
        <v>0</v>
      </c>
      <c r="X44" s="45">
        <f t="shared" ca="1" si="8"/>
        <v>0</v>
      </c>
      <c r="Y44" s="45">
        <f t="shared" ca="1" si="9"/>
        <v>0</v>
      </c>
      <c r="Z44" s="45">
        <f t="shared" ca="1" si="10"/>
        <v>0</v>
      </c>
      <c r="AA44" s="45">
        <f t="shared" si="11"/>
        <v>0</v>
      </c>
      <c r="AB44" s="45">
        <f t="shared" si="12"/>
        <v>0</v>
      </c>
      <c r="AC44" s="45">
        <f t="shared" ca="1" si="13"/>
        <v>0</v>
      </c>
      <c r="AD44" s="45">
        <f t="shared" ca="1" si="14"/>
        <v>0</v>
      </c>
      <c r="AE44" s="45">
        <f t="shared" ca="1" si="15"/>
        <v>0</v>
      </c>
      <c r="AF44" s="45">
        <f t="shared" ca="1" si="16"/>
        <v>0</v>
      </c>
      <c r="AG44" s="45">
        <f t="shared" ca="1" si="17"/>
        <v>0</v>
      </c>
      <c r="AH44" s="45">
        <f t="shared" ca="1" si="18"/>
        <v>0</v>
      </c>
    </row>
    <row r="45" spans="1:34" x14ac:dyDescent="0.25">
      <c r="A45" s="94"/>
      <c r="B45" s="94"/>
      <c r="C45" s="94"/>
      <c r="D45" s="94"/>
      <c r="E45" s="94"/>
      <c r="F45" s="94"/>
      <c r="G45" s="99"/>
      <c r="H45" s="94"/>
      <c r="I45" s="95"/>
      <c r="J45" s="97"/>
      <c r="K45" s="94"/>
      <c r="L45" s="94"/>
      <c r="M45" s="49" t="str">
        <f t="shared" ca="1" si="0"/>
        <v/>
      </c>
      <c r="N45" s="50" t="str">
        <f t="shared" ca="1" si="1"/>
        <v/>
      </c>
      <c r="O45" s="48">
        <v>43647</v>
      </c>
      <c r="P45" s="45">
        <v>0</v>
      </c>
      <c r="Q45" s="45">
        <f t="shared" si="20"/>
        <v>0</v>
      </c>
      <c r="R45" s="45">
        <f t="shared" si="20"/>
        <v>0</v>
      </c>
      <c r="S45" s="45">
        <f t="shared" si="3"/>
        <v>0</v>
      </c>
      <c r="T45" s="45">
        <f t="shared" si="4"/>
        <v>0</v>
      </c>
      <c r="U45" s="45">
        <f t="shared" ca="1" si="5"/>
        <v>0</v>
      </c>
      <c r="V45" s="45">
        <f t="shared" ca="1" si="6"/>
        <v>0</v>
      </c>
      <c r="W45" s="45">
        <f t="shared" ca="1" si="7"/>
        <v>0</v>
      </c>
      <c r="X45" s="45">
        <f t="shared" ca="1" si="8"/>
        <v>0</v>
      </c>
      <c r="Y45" s="45">
        <f t="shared" ca="1" si="9"/>
        <v>0</v>
      </c>
      <c r="Z45" s="45">
        <f t="shared" ca="1" si="10"/>
        <v>0</v>
      </c>
      <c r="AA45" s="45">
        <f t="shared" si="11"/>
        <v>0</v>
      </c>
      <c r="AB45" s="45">
        <f t="shared" si="12"/>
        <v>0</v>
      </c>
      <c r="AC45" s="45">
        <f t="shared" ca="1" si="13"/>
        <v>0</v>
      </c>
      <c r="AD45" s="45">
        <f t="shared" ca="1" si="14"/>
        <v>0</v>
      </c>
      <c r="AE45" s="45">
        <f t="shared" ca="1" si="15"/>
        <v>0</v>
      </c>
      <c r="AF45" s="45">
        <f t="shared" ca="1" si="16"/>
        <v>0</v>
      </c>
      <c r="AG45" s="45">
        <f t="shared" ca="1" si="17"/>
        <v>0</v>
      </c>
      <c r="AH45" s="45">
        <f t="shared" ca="1" si="18"/>
        <v>0</v>
      </c>
    </row>
    <row r="46" spans="1:34" x14ac:dyDescent="0.25">
      <c r="A46" s="94"/>
      <c r="B46" s="94"/>
      <c r="C46" s="94"/>
      <c r="D46" s="94"/>
      <c r="E46" s="94"/>
      <c r="F46" s="94"/>
      <c r="G46" s="99"/>
      <c r="H46" s="94"/>
      <c r="I46" s="95"/>
      <c r="J46" s="97"/>
      <c r="K46" s="94"/>
      <c r="L46" s="94"/>
      <c r="M46" s="49" t="str">
        <f t="shared" ca="1" si="0"/>
        <v/>
      </c>
      <c r="N46" s="50" t="str">
        <f t="shared" ca="1" si="1"/>
        <v/>
      </c>
      <c r="O46" s="48">
        <v>43647</v>
      </c>
      <c r="P46" s="45">
        <v>0</v>
      </c>
      <c r="Q46" s="45">
        <f t="shared" si="20"/>
        <v>0</v>
      </c>
      <c r="R46" s="45">
        <f t="shared" si="20"/>
        <v>0</v>
      </c>
      <c r="S46" s="45">
        <f t="shared" si="3"/>
        <v>0</v>
      </c>
      <c r="T46" s="45">
        <f t="shared" si="4"/>
        <v>0</v>
      </c>
      <c r="U46" s="45">
        <f t="shared" ca="1" si="5"/>
        <v>0</v>
      </c>
      <c r="V46" s="45">
        <f t="shared" ca="1" si="6"/>
        <v>0</v>
      </c>
      <c r="W46" s="45">
        <f t="shared" ca="1" si="7"/>
        <v>0</v>
      </c>
      <c r="X46" s="45">
        <f t="shared" ca="1" si="8"/>
        <v>0</v>
      </c>
      <c r="Y46" s="45">
        <f t="shared" ca="1" si="9"/>
        <v>0</v>
      </c>
      <c r="Z46" s="45">
        <f t="shared" ca="1" si="10"/>
        <v>0</v>
      </c>
      <c r="AA46" s="45">
        <f t="shared" si="11"/>
        <v>0</v>
      </c>
      <c r="AB46" s="45">
        <f t="shared" si="12"/>
        <v>0</v>
      </c>
      <c r="AC46" s="45">
        <f t="shared" ca="1" si="13"/>
        <v>0</v>
      </c>
      <c r="AD46" s="45">
        <f t="shared" ca="1" si="14"/>
        <v>0</v>
      </c>
      <c r="AE46" s="45">
        <f t="shared" ca="1" si="15"/>
        <v>0</v>
      </c>
      <c r="AF46" s="45">
        <f t="shared" ca="1" si="16"/>
        <v>0</v>
      </c>
      <c r="AG46" s="45">
        <f t="shared" ca="1" si="17"/>
        <v>0</v>
      </c>
      <c r="AH46" s="45">
        <f t="shared" ca="1" si="18"/>
        <v>0</v>
      </c>
    </row>
    <row r="47" spans="1:34" x14ac:dyDescent="0.25">
      <c r="A47" s="94"/>
      <c r="B47" s="94"/>
      <c r="C47" s="94"/>
      <c r="D47" s="94"/>
      <c r="E47" s="94"/>
      <c r="F47" s="94"/>
      <c r="G47" s="99"/>
      <c r="H47" s="94"/>
      <c r="I47" s="95"/>
      <c r="J47" s="96"/>
      <c r="K47" s="94"/>
      <c r="L47" s="94"/>
      <c r="M47" s="49" t="str">
        <f t="shared" ca="1" si="0"/>
        <v/>
      </c>
      <c r="N47" s="50" t="str">
        <f t="shared" ca="1" si="1"/>
        <v/>
      </c>
      <c r="O47" s="48">
        <v>43647</v>
      </c>
      <c r="P47" s="45">
        <v>0</v>
      </c>
      <c r="Q47" s="45">
        <f t="shared" si="20"/>
        <v>0</v>
      </c>
      <c r="R47" s="45">
        <f t="shared" si="20"/>
        <v>0</v>
      </c>
      <c r="S47" s="45">
        <f t="shared" si="3"/>
        <v>0</v>
      </c>
      <c r="T47" s="45">
        <f t="shared" si="4"/>
        <v>0</v>
      </c>
      <c r="U47" s="45">
        <f t="shared" ca="1" si="5"/>
        <v>0</v>
      </c>
      <c r="V47" s="45">
        <f t="shared" ca="1" si="6"/>
        <v>0</v>
      </c>
      <c r="W47" s="45">
        <f t="shared" ca="1" si="7"/>
        <v>0</v>
      </c>
      <c r="X47" s="45">
        <f t="shared" ca="1" si="8"/>
        <v>0</v>
      </c>
      <c r="Y47" s="45">
        <f t="shared" ca="1" si="9"/>
        <v>0</v>
      </c>
      <c r="Z47" s="45">
        <f t="shared" ca="1" si="10"/>
        <v>0</v>
      </c>
      <c r="AA47" s="45">
        <f t="shared" si="11"/>
        <v>0</v>
      </c>
      <c r="AB47" s="45">
        <f t="shared" si="12"/>
        <v>0</v>
      </c>
      <c r="AC47" s="45">
        <f t="shared" ca="1" si="13"/>
        <v>0</v>
      </c>
      <c r="AD47" s="45">
        <f t="shared" ca="1" si="14"/>
        <v>0</v>
      </c>
      <c r="AE47" s="45">
        <f t="shared" ca="1" si="15"/>
        <v>0</v>
      </c>
      <c r="AF47" s="45">
        <f t="shared" ca="1" si="16"/>
        <v>0</v>
      </c>
      <c r="AG47" s="45">
        <f t="shared" ca="1" si="17"/>
        <v>0</v>
      </c>
      <c r="AH47" s="45">
        <f t="shared" ca="1" si="18"/>
        <v>0</v>
      </c>
    </row>
    <row r="48" spans="1:34" x14ac:dyDescent="0.25">
      <c r="A48" s="94"/>
      <c r="B48" s="94"/>
      <c r="C48" s="94"/>
      <c r="D48" s="94"/>
      <c r="E48" s="94"/>
      <c r="F48" s="94"/>
      <c r="G48" s="99"/>
      <c r="H48" s="94"/>
      <c r="I48" s="95"/>
      <c r="J48" s="97"/>
      <c r="K48" s="94"/>
      <c r="L48" s="94"/>
      <c r="M48" s="49" t="str">
        <f t="shared" ca="1" si="0"/>
        <v/>
      </c>
      <c r="N48" s="50" t="str">
        <f t="shared" ca="1" si="1"/>
        <v/>
      </c>
      <c r="O48" s="48">
        <v>43647</v>
      </c>
      <c r="P48" s="45">
        <v>0</v>
      </c>
      <c r="Q48" s="45">
        <f t="shared" si="20"/>
        <v>0</v>
      </c>
      <c r="R48" s="45">
        <f t="shared" si="20"/>
        <v>0</v>
      </c>
      <c r="S48" s="45">
        <f t="shared" si="3"/>
        <v>0</v>
      </c>
      <c r="T48" s="45">
        <f t="shared" si="4"/>
        <v>0</v>
      </c>
      <c r="U48" s="45">
        <f t="shared" ca="1" si="5"/>
        <v>0</v>
      </c>
      <c r="V48" s="45">
        <f t="shared" ca="1" si="6"/>
        <v>0</v>
      </c>
      <c r="W48" s="45">
        <f t="shared" ca="1" si="7"/>
        <v>0</v>
      </c>
      <c r="X48" s="45">
        <f t="shared" ca="1" si="8"/>
        <v>0</v>
      </c>
      <c r="Y48" s="45">
        <f t="shared" ca="1" si="9"/>
        <v>0</v>
      </c>
      <c r="Z48" s="45">
        <f t="shared" ca="1" si="10"/>
        <v>0</v>
      </c>
      <c r="AA48" s="45">
        <f t="shared" si="11"/>
        <v>0</v>
      </c>
      <c r="AB48" s="45">
        <f t="shared" si="12"/>
        <v>0</v>
      </c>
      <c r="AC48" s="45">
        <f t="shared" ca="1" si="13"/>
        <v>0</v>
      </c>
      <c r="AD48" s="45">
        <f t="shared" ca="1" si="14"/>
        <v>0</v>
      </c>
      <c r="AE48" s="45">
        <f t="shared" ca="1" si="15"/>
        <v>0</v>
      </c>
      <c r="AF48" s="45">
        <f t="shared" ca="1" si="16"/>
        <v>0</v>
      </c>
      <c r="AG48" s="45">
        <f t="shared" ca="1" si="17"/>
        <v>0</v>
      </c>
      <c r="AH48" s="45">
        <f t="shared" ca="1" si="18"/>
        <v>0</v>
      </c>
    </row>
    <row r="49" spans="1:34" x14ac:dyDescent="0.25">
      <c r="A49" s="94"/>
      <c r="B49" s="94"/>
      <c r="C49" s="94"/>
      <c r="D49" s="94"/>
      <c r="E49" s="94"/>
      <c r="F49" s="94"/>
      <c r="G49" s="99"/>
      <c r="H49" s="94"/>
      <c r="I49" s="95"/>
      <c r="J49" s="97"/>
      <c r="K49" s="94"/>
      <c r="L49" s="94"/>
      <c r="M49" s="49" t="str">
        <f t="shared" ca="1" si="0"/>
        <v/>
      </c>
      <c r="N49" s="50" t="str">
        <f t="shared" ca="1" si="1"/>
        <v/>
      </c>
      <c r="O49" s="48">
        <v>43647</v>
      </c>
      <c r="P49" s="45">
        <v>0</v>
      </c>
      <c r="Q49" s="45">
        <f t="shared" si="20"/>
        <v>0</v>
      </c>
      <c r="R49" s="45">
        <f t="shared" si="20"/>
        <v>0</v>
      </c>
      <c r="S49" s="45">
        <f t="shared" si="3"/>
        <v>0</v>
      </c>
      <c r="T49" s="45">
        <f t="shared" si="4"/>
        <v>0</v>
      </c>
      <c r="U49" s="45">
        <f t="shared" ca="1" si="5"/>
        <v>0</v>
      </c>
      <c r="V49" s="45">
        <f t="shared" ca="1" si="6"/>
        <v>0</v>
      </c>
      <c r="W49" s="45">
        <f t="shared" ca="1" si="7"/>
        <v>0</v>
      </c>
      <c r="X49" s="45">
        <f t="shared" ca="1" si="8"/>
        <v>0</v>
      </c>
      <c r="Y49" s="45">
        <f t="shared" ca="1" si="9"/>
        <v>0</v>
      </c>
      <c r="Z49" s="45">
        <f t="shared" ca="1" si="10"/>
        <v>0</v>
      </c>
      <c r="AA49" s="45">
        <f t="shared" si="11"/>
        <v>0</v>
      </c>
      <c r="AB49" s="45">
        <f t="shared" si="12"/>
        <v>0</v>
      </c>
      <c r="AC49" s="45">
        <f t="shared" ca="1" si="13"/>
        <v>0</v>
      </c>
      <c r="AD49" s="45">
        <f t="shared" ca="1" si="14"/>
        <v>0</v>
      </c>
      <c r="AE49" s="45">
        <f t="shared" ca="1" si="15"/>
        <v>0</v>
      </c>
      <c r="AF49" s="45">
        <f t="shared" ca="1" si="16"/>
        <v>0</v>
      </c>
      <c r="AG49" s="45">
        <f t="shared" ca="1" si="17"/>
        <v>0</v>
      </c>
      <c r="AH49" s="45">
        <f t="shared" ca="1" si="18"/>
        <v>0</v>
      </c>
    </row>
    <row r="50" spans="1:34" x14ac:dyDescent="0.25">
      <c r="A50" s="94"/>
      <c r="B50" s="94"/>
      <c r="C50" s="94"/>
      <c r="D50" s="94"/>
      <c r="E50" s="94"/>
      <c r="F50" s="94"/>
      <c r="G50" s="99"/>
      <c r="H50" s="94"/>
      <c r="I50" s="95"/>
      <c r="J50" s="97"/>
      <c r="K50" s="94"/>
      <c r="L50" s="94"/>
      <c r="M50" s="49" t="str">
        <f t="shared" ca="1" si="0"/>
        <v/>
      </c>
      <c r="N50" s="50" t="str">
        <f t="shared" ca="1" si="1"/>
        <v/>
      </c>
      <c r="O50" s="48">
        <v>43647</v>
      </c>
      <c r="P50" s="45">
        <v>0</v>
      </c>
      <c r="Q50" s="45">
        <f t="shared" si="20"/>
        <v>0</v>
      </c>
      <c r="R50" s="45">
        <f t="shared" si="20"/>
        <v>0</v>
      </c>
      <c r="S50" s="45">
        <f t="shared" si="3"/>
        <v>0</v>
      </c>
      <c r="T50" s="45">
        <f t="shared" si="4"/>
        <v>0</v>
      </c>
      <c r="U50" s="45">
        <f t="shared" ca="1" si="5"/>
        <v>0</v>
      </c>
      <c r="V50" s="45">
        <f t="shared" ca="1" si="6"/>
        <v>0</v>
      </c>
      <c r="W50" s="45">
        <f t="shared" ca="1" si="7"/>
        <v>0</v>
      </c>
      <c r="X50" s="45">
        <f t="shared" ca="1" si="8"/>
        <v>0</v>
      </c>
      <c r="Y50" s="45">
        <f t="shared" ca="1" si="9"/>
        <v>0</v>
      </c>
      <c r="Z50" s="45">
        <f t="shared" ca="1" si="10"/>
        <v>0</v>
      </c>
      <c r="AA50" s="45">
        <f t="shared" si="11"/>
        <v>0</v>
      </c>
      <c r="AB50" s="45">
        <f t="shared" si="12"/>
        <v>0</v>
      </c>
      <c r="AC50" s="45">
        <f t="shared" ca="1" si="13"/>
        <v>0</v>
      </c>
      <c r="AD50" s="45">
        <f t="shared" ca="1" si="14"/>
        <v>0</v>
      </c>
      <c r="AE50" s="45">
        <f t="shared" ca="1" si="15"/>
        <v>0</v>
      </c>
      <c r="AF50" s="45">
        <f t="shared" ca="1" si="16"/>
        <v>0</v>
      </c>
      <c r="AG50" s="45">
        <f t="shared" ca="1" si="17"/>
        <v>0</v>
      </c>
      <c r="AH50" s="45">
        <f t="shared" ca="1" si="18"/>
        <v>0</v>
      </c>
    </row>
    <row r="51" spans="1:34" x14ac:dyDescent="0.25">
      <c r="A51" s="94"/>
      <c r="B51" s="94"/>
      <c r="C51" s="94"/>
      <c r="D51" s="94"/>
      <c r="E51" s="94"/>
      <c r="F51" s="94"/>
      <c r="G51" s="99"/>
      <c r="H51" s="94"/>
      <c r="I51" s="95"/>
      <c r="J51" s="97"/>
      <c r="K51" s="94"/>
      <c r="L51" s="94"/>
      <c r="M51" s="49" t="str">
        <f t="shared" ca="1" si="0"/>
        <v/>
      </c>
      <c r="N51" s="50" t="str">
        <f t="shared" ca="1" si="1"/>
        <v/>
      </c>
      <c r="O51" s="48">
        <v>43647</v>
      </c>
      <c r="P51" s="45">
        <v>0</v>
      </c>
      <c r="Q51" s="45">
        <f t="shared" si="20"/>
        <v>0</v>
      </c>
      <c r="R51" s="45">
        <f t="shared" si="20"/>
        <v>0</v>
      </c>
      <c r="S51" s="45">
        <f t="shared" si="3"/>
        <v>0</v>
      </c>
      <c r="T51" s="45">
        <f t="shared" si="4"/>
        <v>0</v>
      </c>
      <c r="U51" s="45">
        <f t="shared" ca="1" si="5"/>
        <v>0</v>
      </c>
      <c r="V51" s="45">
        <f t="shared" ca="1" si="6"/>
        <v>0</v>
      </c>
      <c r="W51" s="45">
        <f t="shared" ca="1" si="7"/>
        <v>0</v>
      </c>
      <c r="X51" s="45">
        <f t="shared" ca="1" si="8"/>
        <v>0</v>
      </c>
      <c r="Y51" s="45">
        <f t="shared" ca="1" si="9"/>
        <v>0</v>
      </c>
      <c r="Z51" s="45">
        <f t="shared" ca="1" si="10"/>
        <v>0</v>
      </c>
      <c r="AA51" s="45">
        <f t="shared" si="11"/>
        <v>0</v>
      </c>
      <c r="AB51" s="45">
        <f t="shared" si="12"/>
        <v>0</v>
      </c>
      <c r="AC51" s="45">
        <f t="shared" ca="1" si="13"/>
        <v>0</v>
      </c>
      <c r="AD51" s="45">
        <f t="shared" ca="1" si="14"/>
        <v>0</v>
      </c>
      <c r="AE51" s="45">
        <f t="shared" ca="1" si="15"/>
        <v>0</v>
      </c>
      <c r="AF51" s="45">
        <f t="shared" ca="1" si="16"/>
        <v>0</v>
      </c>
      <c r="AG51" s="45">
        <f t="shared" ca="1" si="17"/>
        <v>0</v>
      </c>
      <c r="AH51" s="45">
        <f t="shared" ca="1" si="18"/>
        <v>0</v>
      </c>
    </row>
    <row r="52" spans="1:34" x14ac:dyDescent="0.25">
      <c r="A52" s="94"/>
      <c r="B52" s="94"/>
      <c r="C52" s="94"/>
      <c r="D52" s="94"/>
      <c r="E52" s="94"/>
      <c r="F52" s="94"/>
      <c r="G52" s="99"/>
      <c r="H52" s="94"/>
      <c r="I52" s="95"/>
      <c r="J52" s="97"/>
      <c r="K52" s="94"/>
      <c r="L52" s="94"/>
      <c r="M52" s="49" t="str">
        <f t="shared" ca="1" si="0"/>
        <v/>
      </c>
      <c r="N52" s="50" t="str">
        <f t="shared" ca="1" si="1"/>
        <v/>
      </c>
      <c r="O52" s="48">
        <v>43647</v>
      </c>
      <c r="P52" s="45">
        <v>0</v>
      </c>
      <c r="Q52" s="45">
        <f t="shared" si="20"/>
        <v>0</v>
      </c>
      <c r="R52" s="45">
        <f t="shared" si="20"/>
        <v>0</v>
      </c>
      <c r="S52" s="45">
        <f t="shared" si="3"/>
        <v>0</v>
      </c>
      <c r="T52" s="45">
        <f t="shared" si="4"/>
        <v>0</v>
      </c>
      <c r="U52" s="45">
        <f t="shared" ca="1" si="5"/>
        <v>0</v>
      </c>
      <c r="V52" s="45">
        <f t="shared" ca="1" si="6"/>
        <v>0</v>
      </c>
      <c r="W52" s="45">
        <f t="shared" ca="1" si="7"/>
        <v>0</v>
      </c>
      <c r="X52" s="45">
        <f t="shared" ca="1" si="8"/>
        <v>0</v>
      </c>
      <c r="Y52" s="45">
        <f t="shared" ca="1" si="9"/>
        <v>0</v>
      </c>
      <c r="Z52" s="45">
        <f t="shared" ca="1" si="10"/>
        <v>0</v>
      </c>
      <c r="AA52" s="45">
        <f t="shared" si="11"/>
        <v>0</v>
      </c>
      <c r="AB52" s="45">
        <f t="shared" si="12"/>
        <v>0</v>
      </c>
      <c r="AC52" s="45">
        <f t="shared" ca="1" si="13"/>
        <v>0</v>
      </c>
      <c r="AD52" s="45">
        <f t="shared" ca="1" si="14"/>
        <v>0</v>
      </c>
      <c r="AE52" s="45">
        <f t="shared" ca="1" si="15"/>
        <v>0</v>
      </c>
      <c r="AF52" s="45">
        <f t="shared" ca="1" si="16"/>
        <v>0</v>
      </c>
      <c r="AG52" s="45">
        <f t="shared" ca="1" si="17"/>
        <v>0</v>
      </c>
      <c r="AH52" s="45">
        <f t="shared" ca="1" si="18"/>
        <v>0</v>
      </c>
    </row>
    <row r="53" spans="1:34" x14ac:dyDescent="0.25">
      <c r="A53" s="94"/>
      <c r="B53" s="94"/>
      <c r="C53" s="94"/>
      <c r="D53" s="94"/>
      <c r="E53" s="94"/>
      <c r="F53" s="94"/>
      <c r="G53" s="99"/>
      <c r="H53" s="94"/>
      <c r="I53" s="95"/>
      <c r="J53" s="97"/>
      <c r="K53" s="94"/>
      <c r="L53" s="94"/>
      <c r="M53" s="49" t="str">
        <f t="shared" ca="1" si="0"/>
        <v/>
      </c>
      <c r="N53" s="50" t="str">
        <f t="shared" ca="1" si="1"/>
        <v/>
      </c>
      <c r="O53" s="48">
        <v>43647</v>
      </c>
      <c r="P53" s="45">
        <v>0</v>
      </c>
      <c r="Q53" s="45">
        <f t="shared" si="20"/>
        <v>0</v>
      </c>
      <c r="R53" s="45">
        <f t="shared" si="20"/>
        <v>0</v>
      </c>
      <c r="S53" s="45">
        <f t="shared" si="3"/>
        <v>0</v>
      </c>
      <c r="T53" s="45">
        <f t="shared" si="4"/>
        <v>0</v>
      </c>
      <c r="U53" s="45">
        <f t="shared" ca="1" si="5"/>
        <v>0</v>
      </c>
      <c r="V53" s="45">
        <f t="shared" ca="1" si="6"/>
        <v>0</v>
      </c>
      <c r="W53" s="45">
        <f t="shared" ca="1" si="7"/>
        <v>0</v>
      </c>
      <c r="X53" s="45">
        <f t="shared" ca="1" si="8"/>
        <v>0</v>
      </c>
      <c r="Y53" s="45">
        <f t="shared" ca="1" si="9"/>
        <v>0</v>
      </c>
      <c r="Z53" s="45">
        <f t="shared" ca="1" si="10"/>
        <v>0</v>
      </c>
      <c r="AA53" s="45">
        <f t="shared" si="11"/>
        <v>0</v>
      </c>
      <c r="AB53" s="45">
        <f t="shared" si="12"/>
        <v>0</v>
      </c>
      <c r="AC53" s="45">
        <f t="shared" ca="1" si="13"/>
        <v>0</v>
      </c>
      <c r="AD53" s="45">
        <f t="shared" ca="1" si="14"/>
        <v>0</v>
      </c>
      <c r="AE53" s="45">
        <f t="shared" ca="1" si="15"/>
        <v>0</v>
      </c>
      <c r="AF53" s="45">
        <f t="shared" ca="1" si="16"/>
        <v>0</v>
      </c>
      <c r="AG53" s="45">
        <f t="shared" ca="1" si="17"/>
        <v>0</v>
      </c>
      <c r="AH53" s="45">
        <f t="shared" ca="1" si="18"/>
        <v>0</v>
      </c>
    </row>
    <row r="54" spans="1:34" x14ac:dyDescent="0.25">
      <c r="A54" s="94"/>
      <c r="B54" s="94"/>
      <c r="C54" s="94"/>
      <c r="D54" s="94"/>
      <c r="E54" s="94"/>
      <c r="F54" s="94"/>
      <c r="G54" s="99"/>
      <c r="H54" s="94"/>
      <c r="I54" s="95"/>
      <c r="J54" s="97"/>
      <c r="K54" s="94"/>
      <c r="L54" s="94"/>
      <c r="M54" s="49" t="str">
        <f t="shared" ca="1" si="0"/>
        <v/>
      </c>
      <c r="N54" s="50" t="str">
        <f t="shared" ca="1" si="1"/>
        <v/>
      </c>
      <c r="O54" s="48">
        <v>43647</v>
      </c>
      <c r="P54" s="45">
        <v>0</v>
      </c>
      <c r="Q54" s="45">
        <f t="shared" si="20"/>
        <v>0</v>
      </c>
      <c r="R54" s="45">
        <f t="shared" si="20"/>
        <v>0</v>
      </c>
      <c r="S54" s="45">
        <f t="shared" si="3"/>
        <v>0</v>
      </c>
      <c r="T54" s="45">
        <f t="shared" si="4"/>
        <v>0</v>
      </c>
      <c r="U54" s="45">
        <f t="shared" ca="1" si="5"/>
        <v>0</v>
      </c>
      <c r="V54" s="45">
        <f t="shared" ca="1" si="6"/>
        <v>0</v>
      </c>
      <c r="W54" s="45">
        <f t="shared" ca="1" si="7"/>
        <v>0</v>
      </c>
      <c r="X54" s="45">
        <f t="shared" ca="1" si="8"/>
        <v>0</v>
      </c>
      <c r="Y54" s="45">
        <f t="shared" ca="1" si="9"/>
        <v>0</v>
      </c>
      <c r="Z54" s="45">
        <f t="shared" ca="1" si="10"/>
        <v>0</v>
      </c>
      <c r="AA54" s="45">
        <f t="shared" si="11"/>
        <v>0</v>
      </c>
      <c r="AB54" s="45">
        <f t="shared" si="12"/>
        <v>0</v>
      </c>
      <c r="AC54" s="45">
        <f t="shared" ca="1" si="13"/>
        <v>0</v>
      </c>
      <c r="AD54" s="45">
        <f t="shared" ca="1" si="14"/>
        <v>0</v>
      </c>
      <c r="AE54" s="45">
        <f t="shared" ca="1" si="15"/>
        <v>0</v>
      </c>
      <c r="AF54" s="45">
        <f t="shared" ca="1" si="16"/>
        <v>0</v>
      </c>
      <c r="AG54" s="45">
        <f t="shared" ca="1" si="17"/>
        <v>0</v>
      </c>
      <c r="AH54" s="45">
        <f t="shared" ca="1" si="18"/>
        <v>0</v>
      </c>
    </row>
    <row r="55" spans="1:34" x14ac:dyDescent="0.25">
      <c r="A55" s="94"/>
      <c r="B55" s="94"/>
      <c r="C55" s="94"/>
      <c r="D55" s="94"/>
      <c r="E55" s="94"/>
      <c r="F55" s="94"/>
      <c r="G55" s="99"/>
      <c r="H55" s="94"/>
      <c r="I55" s="95"/>
      <c r="J55" s="97"/>
      <c r="K55" s="94"/>
      <c r="L55" s="94"/>
      <c r="M55" s="49" t="str">
        <f t="shared" ca="1" si="0"/>
        <v/>
      </c>
      <c r="N55" s="50" t="str">
        <f t="shared" ca="1" si="1"/>
        <v/>
      </c>
      <c r="O55" s="48">
        <v>43647</v>
      </c>
      <c r="P55" s="45">
        <v>0</v>
      </c>
      <c r="Q55" s="45">
        <f t="shared" si="20"/>
        <v>0</v>
      </c>
      <c r="R55" s="45">
        <f t="shared" si="20"/>
        <v>0</v>
      </c>
      <c r="S55" s="45">
        <f t="shared" si="3"/>
        <v>0</v>
      </c>
      <c r="T55" s="45">
        <f t="shared" si="4"/>
        <v>0</v>
      </c>
      <c r="U55" s="45">
        <f t="shared" ca="1" si="5"/>
        <v>0</v>
      </c>
      <c r="V55" s="45">
        <f t="shared" ca="1" si="6"/>
        <v>0</v>
      </c>
      <c r="W55" s="45">
        <f t="shared" ca="1" si="7"/>
        <v>0</v>
      </c>
      <c r="X55" s="45">
        <f t="shared" ca="1" si="8"/>
        <v>0</v>
      </c>
      <c r="Y55" s="45">
        <f t="shared" ca="1" si="9"/>
        <v>0</v>
      </c>
      <c r="Z55" s="45">
        <f t="shared" ca="1" si="10"/>
        <v>0</v>
      </c>
      <c r="AA55" s="45">
        <f t="shared" si="11"/>
        <v>0</v>
      </c>
      <c r="AB55" s="45">
        <f t="shared" si="12"/>
        <v>0</v>
      </c>
      <c r="AC55" s="45">
        <f t="shared" ca="1" si="13"/>
        <v>0</v>
      </c>
      <c r="AD55" s="45">
        <f t="shared" ca="1" si="14"/>
        <v>0</v>
      </c>
      <c r="AE55" s="45">
        <f t="shared" ca="1" si="15"/>
        <v>0</v>
      </c>
      <c r="AF55" s="45">
        <f t="shared" ca="1" si="16"/>
        <v>0</v>
      </c>
      <c r="AG55" s="45">
        <f t="shared" ca="1" si="17"/>
        <v>0</v>
      </c>
      <c r="AH55" s="45">
        <f t="shared" ca="1" si="18"/>
        <v>0</v>
      </c>
    </row>
    <row r="56" spans="1:34" x14ac:dyDescent="0.25">
      <c r="A56" s="94"/>
      <c r="B56" s="94"/>
      <c r="C56" s="94"/>
      <c r="D56" s="94"/>
      <c r="E56" s="94"/>
      <c r="F56" s="94"/>
      <c r="G56" s="99"/>
      <c r="H56" s="94"/>
      <c r="I56" s="95"/>
      <c r="J56" s="97"/>
      <c r="K56" s="94"/>
      <c r="L56" s="94"/>
      <c r="M56" s="49" t="str">
        <f t="shared" ca="1" si="0"/>
        <v/>
      </c>
      <c r="N56" s="50" t="str">
        <f t="shared" ca="1" si="1"/>
        <v/>
      </c>
      <c r="O56" s="48">
        <v>43647</v>
      </c>
      <c r="P56" s="45">
        <v>0</v>
      </c>
      <c r="Q56" s="45">
        <f t="shared" si="20"/>
        <v>0</v>
      </c>
      <c r="R56" s="45">
        <f t="shared" si="20"/>
        <v>0</v>
      </c>
      <c r="S56" s="45">
        <f t="shared" si="3"/>
        <v>0</v>
      </c>
      <c r="T56" s="45">
        <f t="shared" si="4"/>
        <v>0</v>
      </c>
      <c r="U56" s="45">
        <f t="shared" ca="1" si="5"/>
        <v>0</v>
      </c>
      <c r="V56" s="45">
        <f t="shared" ca="1" si="6"/>
        <v>0</v>
      </c>
      <c r="W56" s="45">
        <f t="shared" ca="1" si="7"/>
        <v>0</v>
      </c>
      <c r="X56" s="45">
        <f t="shared" ca="1" si="8"/>
        <v>0</v>
      </c>
      <c r="Y56" s="45">
        <f t="shared" ca="1" si="9"/>
        <v>0</v>
      </c>
      <c r="Z56" s="45">
        <f t="shared" ca="1" si="10"/>
        <v>0</v>
      </c>
      <c r="AA56" s="45">
        <f t="shared" si="11"/>
        <v>0</v>
      </c>
      <c r="AB56" s="45">
        <f t="shared" si="12"/>
        <v>0</v>
      </c>
      <c r="AC56" s="45">
        <f t="shared" ca="1" si="13"/>
        <v>0</v>
      </c>
      <c r="AD56" s="45">
        <f t="shared" ca="1" si="14"/>
        <v>0</v>
      </c>
      <c r="AE56" s="45">
        <f t="shared" ca="1" si="15"/>
        <v>0</v>
      </c>
      <c r="AF56" s="45">
        <f t="shared" ca="1" si="16"/>
        <v>0</v>
      </c>
      <c r="AG56" s="45">
        <f t="shared" ca="1" si="17"/>
        <v>0</v>
      </c>
      <c r="AH56" s="45">
        <f t="shared" ca="1" si="18"/>
        <v>0</v>
      </c>
    </row>
    <row r="57" spans="1:34" x14ac:dyDescent="0.25">
      <c r="A57" s="94"/>
      <c r="B57" s="94"/>
      <c r="C57" s="94"/>
      <c r="D57" s="94"/>
      <c r="E57" s="94"/>
      <c r="F57" s="94"/>
      <c r="G57" s="99"/>
      <c r="H57" s="94"/>
      <c r="I57" s="95"/>
      <c r="J57" s="97"/>
      <c r="K57" s="94"/>
      <c r="L57" s="94"/>
      <c r="M57" s="49" t="str">
        <f t="shared" ca="1" si="0"/>
        <v/>
      </c>
      <c r="N57" s="50" t="str">
        <f t="shared" ca="1" si="1"/>
        <v/>
      </c>
      <c r="O57" s="48">
        <v>43647</v>
      </c>
      <c r="P57" s="45">
        <v>0</v>
      </c>
      <c r="Q57" s="45">
        <f t="shared" si="20"/>
        <v>0</v>
      </c>
      <c r="R57" s="45">
        <f t="shared" si="20"/>
        <v>0</v>
      </c>
      <c r="S57" s="45">
        <f t="shared" si="3"/>
        <v>0</v>
      </c>
      <c r="T57" s="45">
        <f t="shared" si="4"/>
        <v>0</v>
      </c>
      <c r="U57" s="45">
        <f t="shared" ca="1" si="5"/>
        <v>0</v>
      </c>
      <c r="V57" s="45">
        <f t="shared" ca="1" si="6"/>
        <v>0</v>
      </c>
      <c r="W57" s="45">
        <f t="shared" ca="1" si="7"/>
        <v>0</v>
      </c>
      <c r="X57" s="45">
        <f t="shared" ca="1" si="8"/>
        <v>0</v>
      </c>
      <c r="Y57" s="45">
        <f t="shared" ca="1" si="9"/>
        <v>0</v>
      </c>
      <c r="Z57" s="45">
        <f t="shared" ca="1" si="10"/>
        <v>0</v>
      </c>
      <c r="AA57" s="45">
        <f t="shared" si="11"/>
        <v>0</v>
      </c>
      <c r="AB57" s="45">
        <f t="shared" si="12"/>
        <v>0</v>
      </c>
      <c r="AC57" s="45">
        <f t="shared" ca="1" si="13"/>
        <v>0</v>
      </c>
      <c r="AD57" s="45">
        <f t="shared" ca="1" si="14"/>
        <v>0</v>
      </c>
      <c r="AE57" s="45">
        <f t="shared" ca="1" si="15"/>
        <v>0</v>
      </c>
      <c r="AF57" s="45">
        <f t="shared" ca="1" si="16"/>
        <v>0</v>
      </c>
      <c r="AG57" s="45">
        <f t="shared" ca="1" si="17"/>
        <v>0</v>
      </c>
      <c r="AH57" s="45">
        <f t="shared" ca="1" si="18"/>
        <v>0</v>
      </c>
    </row>
    <row r="58" spans="1:34" x14ac:dyDescent="0.25">
      <c r="A58" s="94"/>
      <c r="B58" s="94"/>
      <c r="C58" s="94"/>
      <c r="D58" s="94"/>
      <c r="E58" s="94"/>
      <c r="F58" s="94"/>
      <c r="G58" s="99"/>
      <c r="H58" s="94"/>
      <c r="I58" s="95"/>
      <c r="J58" s="97"/>
      <c r="K58" s="94"/>
      <c r="L58" s="94"/>
      <c r="M58" s="49" t="str">
        <f t="shared" ca="1" si="0"/>
        <v/>
      </c>
      <c r="N58" s="50" t="str">
        <f t="shared" ca="1" si="1"/>
        <v/>
      </c>
      <c r="O58" s="48">
        <v>43647</v>
      </c>
      <c r="P58" s="45">
        <v>0</v>
      </c>
      <c r="Q58" s="45">
        <f t="shared" si="20"/>
        <v>0</v>
      </c>
      <c r="R58" s="45">
        <f t="shared" si="20"/>
        <v>0</v>
      </c>
      <c r="S58" s="45">
        <f t="shared" si="3"/>
        <v>0</v>
      </c>
      <c r="T58" s="45">
        <f t="shared" si="4"/>
        <v>0</v>
      </c>
      <c r="U58" s="45">
        <f t="shared" ca="1" si="5"/>
        <v>0</v>
      </c>
      <c r="V58" s="45">
        <f t="shared" ca="1" si="6"/>
        <v>0</v>
      </c>
      <c r="W58" s="45">
        <f t="shared" ca="1" si="7"/>
        <v>0</v>
      </c>
      <c r="X58" s="45">
        <f t="shared" ca="1" si="8"/>
        <v>0</v>
      </c>
      <c r="Y58" s="45">
        <f t="shared" ca="1" si="9"/>
        <v>0</v>
      </c>
      <c r="Z58" s="45">
        <f t="shared" ca="1" si="10"/>
        <v>0</v>
      </c>
      <c r="AA58" s="45">
        <f t="shared" si="11"/>
        <v>0</v>
      </c>
      <c r="AB58" s="45">
        <f t="shared" si="12"/>
        <v>0</v>
      </c>
      <c r="AC58" s="45">
        <f t="shared" ca="1" si="13"/>
        <v>0</v>
      </c>
      <c r="AD58" s="45">
        <f t="shared" ca="1" si="14"/>
        <v>0</v>
      </c>
      <c r="AE58" s="45">
        <f t="shared" ca="1" si="15"/>
        <v>0</v>
      </c>
      <c r="AF58" s="45">
        <f t="shared" ca="1" si="16"/>
        <v>0</v>
      </c>
      <c r="AG58" s="45">
        <f t="shared" ca="1" si="17"/>
        <v>0</v>
      </c>
      <c r="AH58" s="45">
        <f t="shared" ca="1" si="18"/>
        <v>0</v>
      </c>
    </row>
    <row r="59" spans="1:34" x14ac:dyDescent="0.25">
      <c r="A59" s="94"/>
      <c r="B59" s="94"/>
      <c r="C59" s="94"/>
      <c r="D59" s="94"/>
      <c r="E59" s="94"/>
      <c r="F59" s="94"/>
      <c r="G59" s="99"/>
      <c r="H59" s="94"/>
      <c r="I59" s="95"/>
      <c r="J59" s="97"/>
      <c r="K59" s="94"/>
      <c r="L59" s="94"/>
      <c r="M59" s="49" t="str">
        <f t="shared" ca="1" si="0"/>
        <v/>
      </c>
      <c r="N59" s="50" t="str">
        <f t="shared" ca="1" si="1"/>
        <v/>
      </c>
      <c r="O59" s="48">
        <v>43647</v>
      </c>
      <c r="P59" s="45">
        <v>0</v>
      </c>
      <c r="Q59" s="45">
        <f t="shared" si="20"/>
        <v>0</v>
      </c>
      <c r="R59" s="45">
        <f t="shared" si="20"/>
        <v>0</v>
      </c>
      <c r="S59" s="45">
        <f t="shared" si="3"/>
        <v>0</v>
      </c>
      <c r="T59" s="45">
        <f t="shared" si="4"/>
        <v>0</v>
      </c>
      <c r="U59" s="45">
        <f t="shared" ca="1" si="5"/>
        <v>0</v>
      </c>
      <c r="V59" s="45">
        <f t="shared" ca="1" si="6"/>
        <v>0</v>
      </c>
      <c r="W59" s="45">
        <f t="shared" ca="1" si="7"/>
        <v>0</v>
      </c>
      <c r="X59" s="45">
        <f t="shared" ca="1" si="8"/>
        <v>0</v>
      </c>
      <c r="Y59" s="45">
        <f t="shared" ca="1" si="9"/>
        <v>0</v>
      </c>
      <c r="Z59" s="45">
        <f t="shared" ca="1" si="10"/>
        <v>0</v>
      </c>
      <c r="AA59" s="45">
        <f t="shared" si="11"/>
        <v>0</v>
      </c>
      <c r="AB59" s="45">
        <f t="shared" si="12"/>
        <v>0</v>
      </c>
      <c r="AC59" s="45">
        <f t="shared" ca="1" si="13"/>
        <v>0</v>
      </c>
      <c r="AD59" s="45">
        <f t="shared" ca="1" si="14"/>
        <v>0</v>
      </c>
      <c r="AE59" s="45">
        <f t="shared" ca="1" si="15"/>
        <v>0</v>
      </c>
      <c r="AF59" s="45">
        <f t="shared" ca="1" si="16"/>
        <v>0</v>
      </c>
      <c r="AG59" s="45">
        <f t="shared" ca="1" si="17"/>
        <v>0</v>
      </c>
      <c r="AH59" s="45">
        <f t="shared" ca="1" si="18"/>
        <v>0</v>
      </c>
    </row>
    <row r="60" spans="1:34" x14ac:dyDescent="0.25">
      <c r="A60" s="94"/>
      <c r="B60" s="94"/>
      <c r="C60" s="94"/>
      <c r="D60" s="94"/>
      <c r="E60" s="94"/>
      <c r="F60" s="94"/>
      <c r="G60" s="99"/>
      <c r="H60" s="94"/>
      <c r="I60" s="95"/>
      <c r="J60" s="97"/>
      <c r="K60" s="94"/>
      <c r="L60" s="94"/>
      <c r="M60" s="49" t="str">
        <f t="shared" ca="1" si="0"/>
        <v/>
      </c>
      <c r="N60" s="50" t="str">
        <f t="shared" ca="1" si="1"/>
        <v/>
      </c>
      <c r="O60" s="48">
        <v>43647</v>
      </c>
      <c r="P60" s="45">
        <v>0</v>
      </c>
      <c r="Q60" s="45">
        <f t="shared" si="20"/>
        <v>0</v>
      </c>
      <c r="R60" s="45">
        <f t="shared" si="20"/>
        <v>0</v>
      </c>
      <c r="S60" s="45">
        <f t="shared" si="3"/>
        <v>0</v>
      </c>
      <c r="T60" s="45">
        <f t="shared" si="4"/>
        <v>0</v>
      </c>
      <c r="U60" s="45">
        <f t="shared" ca="1" si="5"/>
        <v>0</v>
      </c>
      <c r="V60" s="45">
        <f t="shared" ca="1" si="6"/>
        <v>0</v>
      </c>
      <c r="W60" s="45">
        <f t="shared" ca="1" si="7"/>
        <v>0</v>
      </c>
      <c r="X60" s="45">
        <f t="shared" ca="1" si="8"/>
        <v>0</v>
      </c>
      <c r="Y60" s="45">
        <f t="shared" ca="1" si="9"/>
        <v>0</v>
      </c>
      <c r="Z60" s="45">
        <f t="shared" ca="1" si="10"/>
        <v>0</v>
      </c>
      <c r="AA60" s="45">
        <f t="shared" si="11"/>
        <v>0</v>
      </c>
      <c r="AB60" s="45">
        <f t="shared" si="12"/>
        <v>0</v>
      </c>
      <c r="AC60" s="45">
        <f t="shared" ca="1" si="13"/>
        <v>0</v>
      </c>
      <c r="AD60" s="45">
        <f t="shared" ca="1" si="14"/>
        <v>0</v>
      </c>
      <c r="AE60" s="45">
        <f t="shared" ca="1" si="15"/>
        <v>0</v>
      </c>
      <c r="AF60" s="45">
        <f t="shared" ca="1" si="16"/>
        <v>0</v>
      </c>
      <c r="AG60" s="45">
        <f t="shared" ca="1" si="17"/>
        <v>0</v>
      </c>
      <c r="AH60" s="45">
        <f t="shared" ca="1" si="18"/>
        <v>0</v>
      </c>
    </row>
    <row r="61" spans="1:34" x14ac:dyDescent="0.25">
      <c r="A61" s="94"/>
      <c r="B61" s="94"/>
      <c r="C61" s="94"/>
      <c r="D61" s="94"/>
      <c r="E61" s="94"/>
      <c r="F61" s="94"/>
      <c r="G61" s="99"/>
      <c r="H61" s="94"/>
      <c r="I61" s="95"/>
      <c r="J61" s="97"/>
      <c r="K61" s="94"/>
      <c r="L61" s="94"/>
      <c r="M61" s="49" t="str">
        <f t="shared" ca="1" si="0"/>
        <v/>
      </c>
      <c r="N61" s="50" t="str">
        <f t="shared" ca="1" si="1"/>
        <v/>
      </c>
      <c r="O61" s="48">
        <v>43647</v>
      </c>
      <c r="P61" s="45">
        <v>0</v>
      </c>
      <c r="Q61" s="45">
        <f t="shared" si="20"/>
        <v>0</v>
      </c>
      <c r="R61" s="45">
        <f t="shared" si="20"/>
        <v>0</v>
      </c>
      <c r="S61" s="45">
        <f t="shared" si="3"/>
        <v>0</v>
      </c>
      <c r="T61" s="45">
        <f t="shared" si="4"/>
        <v>0</v>
      </c>
      <c r="U61" s="45">
        <f t="shared" ca="1" si="5"/>
        <v>0</v>
      </c>
      <c r="V61" s="45">
        <f t="shared" ca="1" si="6"/>
        <v>0</v>
      </c>
      <c r="W61" s="45">
        <f t="shared" ca="1" si="7"/>
        <v>0</v>
      </c>
      <c r="X61" s="45">
        <f t="shared" ca="1" si="8"/>
        <v>0</v>
      </c>
      <c r="Y61" s="45">
        <f t="shared" ca="1" si="9"/>
        <v>0</v>
      </c>
      <c r="Z61" s="45">
        <f t="shared" ca="1" si="10"/>
        <v>0</v>
      </c>
      <c r="AA61" s="45">
        <f t="shared" si="11"/>
        <v>0</v>
      </c>
      <c r="AB61" s="45">
        <f t="shared" si="12"/>
        <v>0</v>
      </c>
      <c r="AC61" s="45">
        <f t="shared" ca="1" si="13"/>
        <v>0</v>
      </c>
      <c r="AD61" s="45">
        <f t="shared" ca="1" si="14"/>
        <v>0</v>
      </c>
      <c r="AE61" s="45">
        <f t="shared" ca="1" si="15"/>
        <v>0</v>
      </c>
      <c r="AF61" s="45">
        <f t="shared" ca="1" si="16"/>
        <v>0</v>
      </c>
      <c r="AG61" s="45">
        <f t="shared" ca="1" si="17"/>
        <v>0</v>
      </c>
      <c r="AH61" s="45">
        <f t="shared" ca="1" si="18"/>
        <v>0</v>
      </c>
    </row>
    <row r="62" spans="1:34" x14ac:dyDescent="0.25">
      <c r="A62" s="94"/>
      <c r="B62" s="94"/>
      <c r="C62" s="94"/>
      <c r="D62" s="94"/>
      <c r="E62" s="94"/>
      <c r="F62" s="94"/>
      <c r="G62" s="99"/>
      <c r="H62" s="94"/>
      <c r="I62" s="95"/>
      <c r="J62" s="97"/>
      <c r="K62" s="94"/>
      <c r="L62" s="94"/>
      <c r="M62" s="49" t="str">
        <f t="shared" ca="1" si="0"/>
        <v/>
      </c>
      <c r="N62" s="50" t="str">
        <f t="shared" ca="1" si="1"/>
        <v/>
      </c>
      <c r="O62" s="48">
        <v>43647</v>
      </c>
      <c r="P62" s="45">
        <v>0</v>
      </c>
      <c r="Q62" s="45">
        <f t="shared" si="20"/>
        <v>0</v>
      </c>
      <c r="R62" s="45">
        <f t="shared" si="20"/>
        <v>0</v>
      </c>
      <c r="S62" s="45">
        <f t="shared" si="3"/>
        <v>0</v>
      </c>
      <c r="T62" s="45">
        <f t="shared" si="4"/>
        <v>0</v>
      </c>
      <c r="U62" s="45">
        <f t="shared" ca="1" si="5"/>
        <v>0</v>
      </c>
      <c r="V62" s="45">
        <f t="shared" ca="1" si="6"/>
        <v>0</v>
      </c>
      <c r="W62" s="45">
        <f t="shared" ca="1" si="7"/>
        <v>0</v>
      </c>
      <c r="X62" s="45">
        <f t="shared" ca="1" si="8"/>
        <v>0</v>
      </c>
      <c r="Y62" s="45">
        <f t="shared" ca="1" si="9"/>
        <v>0</v>
      </c>
      <c r="Z62" s="45">
        <f t="shared" ca="1" si="10"/>
        <v>0</v>
      </c>
      <c r="AA62" s="45">
        <f t="shared" si="11"/>
        <v>0</v>
      </c>
      <c r="AB62" s="45">
        <f t="shared" si="12"/>
        <v>0</v>
      </c>
      <c r="AC62" s="45">
        <f t="shared" ca="1" si="13"/>
        <v>0</v>
      </c>
      <c r="AD62" s="45">
        <f t="shared" ca="1" si="14"/>
        <v>0</v>
      </c>
      <c r="AE62" s="45">
        <f t="shared" ca="1" si="15"/>
        <v>0</v>
      </c>
      <c r="AF62" s="45">
        <f t="shared" ca="1" si="16"/>
        <v>0</v>
      </c>
      <c r="AG62" s="45">
        <f t="shared" ca="1" si="17"/>
        <v>0</v>
      </c>
      <c r="AH62" s="45">
        <f t="shared" ca="1" si="18"/>
        <v>0</v>
      </c>
    </row>
    <row r="63" spans="1:34" x14ac:dyDescent="0.25">
      <c r="A63" s="94"/>
      <c r="B63" s="94"/>
      <c r="C63" s="94"/>
      <c r="D63" s="94"/>
      <c r="E63" s="94"/>
      <c r="F63" s="94"/>
      <c r="G63" s="99"/>
      <c r="H63" s="94"/>
      <c r="I63" s="95"/>
      <c r="J63" s="97"/>
      <c r="K63" s="94"/>
      <c r="L63" s="94"/>
      <c r="M63" s="49" t="str">
        <f t="shared" ca="1" si="0"/>
        <v/>
      </c>
      <c r="N63" s="50" t="str">
        <f t="shared" ca="1" si="1"/>
        <v/>
      </c>
      <c r="O63" s="48">
        <v>43647</v>
      </c>
      <c r="P63" s="45">
        <v>0</v>
      </c>
      <c r="Q63" s="45">
        <f t="shared" ref="Q63:R100" si="21">COUNTIF($L63,"Full Year")</f>
        <v>0</v>
      </c>
      <c r="R63" s="45">
        <f t="shared" si="21"/>
        <v>0</v>
      </c>
      <c r="S63" s="45">
        <f t="shared" si="3"/>
        <v>0</v>
      </c>
      <c r="T63" s="45">
        <f t="shared" si="4"/>
        <v>0</v>
      </c>
      <c r="U63" s="45">
        <f t="shared" ca="1" si="5"/>
        <v>0</v>
      </c>
      <c r="V63" s="45">
        <f t="shared" ca="1" si="6"/>
        <v>0</v>
      </c>
      <c r="W63" s="45">
        <f t="shared" ca="1" si="7"/>
        <v>0</v>
      </c>
      <c r="X63" s="45">
        <f t="shared" ca="1" si="8"/>
        <v>0</v>
      </c>
      <c r="Y63" s="45">
        <f t="shared" ca="1" si="9"/>
        <v>0</v>
      </c>
      <c r="Z63" s="45">
        <f t="shared" ca="1" si="10"/>
        <v>0</v>
      </c>
      <c r="AA63" s="45">
        <f t="shared" si="11"/>
        <v>0</v>
      </c>
      <c r="AB63" s="45">
        <f t="shared" si="12"/>
        <v>0</v>
      </c>
      <c r="AC63" s="45">
        <f t="shared" ca="1" si="13"/>
        <v>0</v>
      </c>
      <c r="AD63" s="45">
        <f t="shared" ca="1" si="14"/>
        <v>0</v>
      </c>
      <c r="AE63" s="45">
        <f t="shared" ca="1" si="15"/>
        <v>0</v>
      </c>
      <c r="AF63" s="45">
        <f t="shared" ca="1" si="16"/>
        <v>0</v>
      </c>
      <c r="AG63" s="45">
        <f t="shared" ca="1" si="17"/>
        <v>0</v>
      </c>
      <c r="AH63" s="45">
        <f t="shared" ca="1" si="18"/>
        <v>0</v>
      </c>
    </row>
    <row r="64" spans="1:34" x14ac:dyDescent="0.25">
      <c r="A64" s="94"/>
      <c r="B64" s="94"/>
      <c r="C64" s="94"/>
      <c r="D64" s="94"/>
      <c r="E64" s="94"/>
      <c r="F64" s="94"/>
      <c r="G64" s="99"/>
      <c r="H64" s="94"/>
      <c r="I64" s="95"/>
      <c r="J64" s="97"/>
      <c r="K64" s="94"/>
      <c r="L64" s="94"/>
      <c r="M64" s="49" t="str">
        <f t="shared" ca="1" si="0"/>
        <v/>
      </c>
      <c r="N64" s="50" t="str">
        <f t="shared" ca="1" si="1"/>
        <v/>
      </c>
      <c r="O64" s="48">
        <v>43647</v>
      </c>
      <c r="P64" s="45">
        <v>0</v>
      </c>
      <c r="Q64" s="45">
        <f t="shared" si="21"/>
        <v>0</v>
      </c>
      <c r="R64" s="45">
        <f t="shared" si="21"/>
        <v>0</v>
      </c>
      <c r="S64" s="45">
        <f t="shared" si="3"/>
        <v>0</v>
      </c>
      <c r="T64" s="45">
        <f t="shared" si="4"/>
        <v>0</v>
      </c>
      <c r="U64" s="45">
        <f t="shared" ca="1" si="5"/>
        <v>0</v>
      </c>
      <c r="V64" s="45">
        <f t="shared" ca="1" si="6"/>
        <v>0</v>
      </c>
      <c r="W64" s="45">
        <f t="shared" ca="1" si="7"/>
        <v>0</v>
      </c>
      <c r="X64" s="45">
        <f t="shared" ca="1" si="8"/>
        <v>0</v>
      </c>
      <c r="Y64" s="45">
        <f t="shared" ca="1" si="9"/>
        <v>0</v>
      </c>
      <c r="Z64" s="45">
        <f t="shared" ca="1" si="10"/>
        <v>0</v>
      </c>
      <c r="AA64" s="45">
        <f t="shared" si="11"/>
        <v>0</v>
      </c>
      <c r="AB64" s="45">
        <f t="shared" si="12"/>
        <v>0</v>
      </c>
      <c r="AC64" s="45">
        <f t="shared" ca="1" si="13"/>
        <v>0</v>
      </c>
      <c r="AD64" s="45">
        <f t="shared" ca="1" si="14"/>
        <v>0</v>
      </c>
      <c r="AE64" s="45">
        <f t="shared" ca="1" si="15"/>
        <v>0</v>
      </c>
      <c r="AF64" s="45">
        <f t="shared" ca="1" si="16"/>
        <v>0</v>
      </c>
      <c r="AG64" s="45">
        <f t="shared" ca="1" si="17"/>
        <v>0</v>
      </c>
      <c r="AH64" s="45">
        <f t="shared" ca="1" si="18"/>
        <v>0</v>
      </c>
    </row>
    <row r="65" spans="1:34" x14ac:dyDescent="0.25">
      <c r="A65" s="94"/>
      <c r="B65" s="94"/>
      <c r="C65" s="94"/>
      <c r="D65" s="94"/>
      <c r="E65" s="94"/>
      <c r="F65" s="94"/>
      <c r="G65" s="99"/>
      <c r="H65" s="94"/>
      <c r="I65" s="95"/>
      <c r="J65" s="97"/>
      <c r="K65" s="94"/>
      <c r="L65" s="94"/>
      <c r="M65" s="49" t="str">
        <f t="shared" ca="1" si="0"/>
        <v/>
      </c>
      <c r="N65" s="50" t="str">
        <f t="shared" ca="1" si="1"/>
        <v/>
      </c>
      <c r="O65" s="48">
        <v>43647</v>
      </c>
      <c r="P65" s="45">
        <v>0</v>
      </c>
      <c r="Q65" s="45">
        <f t="shared" si="21"/>
        <v>0</v>
      </c>
      <c r="R65" s="45">
        <f t="shared" si="21"/>
        <v>0</v>
      </c>
      <c r="S65" s="45">
        <f t="shared" si="3"/>
        <v>0</v>
      </c>
      <c r="T65" s="45">
        <f t="shared" si="4"/>
        <v>0</v>
      </c>
      <c r="U65" s="45">
        <f t="shared" ca="1" si="5"/>
        <v>0</v>
      </c>
      <c r="V65" s="45">
        <f t="shared" ca="1" si="6"/>
        <v>0</v>
      </c>
      <c r="W65" s="45">
        <f t="shared" ca="1" si="7"/>
        <v>0</v>
      </c>
      <c r="X65" s="45">
        <f t="shared" ca="1" si="8"/>
        <v>0</v>
      </c>
      <c r="Y65" s="45">
        <f t="shared" ca="1" si="9"/>
        <v>0</v>
      </c>
      <c r="Z65" s="45">
        <f t="shared" ca="1" si="10"/>
        <v>0</v>
      </c>
      <c r="AA65" s="45">
        <f t="shared" si="11"/>
        <v>0</v>
      </c>
      <c r="AB65" s="45">
        <f t="shared" si="12"/>
        <v>0</v>
      </c>
      <c r="AC65" s="45">
        <f t="shared" ca="1" si="13"/>
        <v>0</v>
      </c>
      <c r="AD65" s="45">
        <f t="shared" ca="1" si="14"/>
        <v>0</v>
      </c>
      <c r="AE65" s="45">
        <f t="shared" ca="1" si="15"/>
        <v>0</v>
      </c>
      <c r="AF65" s="45">
        <f t="shared" ca="1" si="16"/>
        <v>0</v>
      </c>
      <c r="AG65" s="45">
        <f t="shared" ca="1" si="17"/>
        <v>0</v>
      </c>
      <c r="AH65" s="45">
        <f t="shared" ca="1" si="18"/>
        <v>0</v>
      </c>
    </row>
    <row r="66" spans="1:34" x14ac:dyDescent="0.25">
      <c r="A66" s="94"/>
      <c r="B66" s="94"/>
      <c r="C66" s="94"/>
      <c r="D66" s="94"/>
      <c r="E66" s="94"/>
      <c r="F66" s="94"/>
      <c r="G66" s="99"/>
      <c r="H66" s="94"/>
      <c r="I66" s="95"/>
      <c r="J66" s="97"/>
      <c r="K66" s="94"/>
      <c r="L66" s="94"/>
      <c r="M66" s="49" t="str">
        <f t="shared" ca="1" si="0"/>
        <v/>
      </c>
      <c r="N66" s="50" t="str">
        <f t="shared" ca="1" si="1"/>
        <v/>
      </c>
      <c r="O66" s="48">
        <v>43647</v>
      </c>
      <c r="P66" s="45">
        <v>0</v>
      </c>
      <c r="Q66" s="45">
        <f t="shared" si="21"/>
        <v>0</v>
      </c>
      <c r="R66" s="45">
        <f t="shared" si="21"/>
        <v>0</v>
      </c>
      <c r="S66" s="45">
        <f t="shared" si="3"/>
        <v>0</v>
      </c>
      <c r="T66" s="45">
        <f t="shared" si="4"/>
        <v>0</v>
      </c>
      <c r="U66" s="45">
        <f t="shared" ca="1" si="5"/>
        <v>0</v>
      </c>
      <c r="V66" s="45">
        <f t="shared" ca="1" si="6"/>
        <v>0</v>
      </c>
      <c r="W66" s="45">
        <f t="shared" ca="1" si="7"/>
        <v>0</v>
      </c>
      <c r="X66" s="45">
        <f t="shared" ca="1" si="8"/>
        <v>0</v>
      </c>
      <c r="Y66" s="45">
        <f t="shared" ca="1" si="9"/>
        <v>0</v>
      </c>
      <c r="Z66" s="45">
        <f t="shared" ca="1" si="10"/>
        <v>0</v>
      </c>
      <c r="AA66" s="45">
        <f t="shared" si="11"/>
        <v>0</v>
      </c>
      <c r="AB66" s="45">
        <f t="shared" si="12"/>
        <v>0</v>
      </c>
      <c r="AC66" s="45">
        <f t="shared" ca="1" si="13"/>
        <v>0</v>
      </c>
      <c r="AD66" s="45">
        <f t="shared" ca="1" si="14"/>
        <v>0</v>
      </c>
      <c r="AE66" s="45">
        <f t="shared" ca="1" si="15"/>
        <v>0</v>
      </c>
      <c r="AF66" s="45">
        <f t="shared" ca="1" si="16"/>
        <v>0</v>
      </c>
      <c r="AG66" s="45">
        <f t="shared" ca="1" si="17"/>
        <v>0</v>
      </c>
      <c r="AH66" s="45">
        <f t="shared" ca="1" si="18"/>
        <v>0</v>
      </c>
    </row>
    <row r="67" spans="1:34" x14ac:dyDescent="0.25">
      <c r="A67" s="94"/>
      <c r="B67" s="94"/>
      <c r="C67" s="94"/>
      <c r="D67" s="94"/>
      <c r="E67" s="94"/>
      <c r="F67" s="94"/>
      <c r="G67" s="99"/>
      <c r="H67" s="94"/>
      <c r="I67" s="95"/>
      <c r="J67" s="98"/>
      <c r="K67" s="94"/>
      <c r="L67" s="94"/>
      <c r="M67" s="49" t="str">
        <f t="shared" ref="M67:M100" ca="1" si="22">IF(F67="","",IF(((TODAY()-G67)/365)&lt;16,"Junior","Senior"))</f>
        <v/>
      </c>
      <c r="N67" s="50" t="str">
        <f t="shared" ref="N67:N98" ca="1" si="23">IF(OR(A67="",B67="",C67="",D67="",E67="",F67="",G67="",H67="",M67="",K67="",L67=""),"",IF(K67="Single",IF(W67=1,45,IF(X67=1,32,IF(Y67=1,10,IF(Z67=1,10,"ERROR")))),IF(OR(AND(AA67=1,D67=D66),AND(OR(AA66=1,AB66=1),D67=D66)),0,IF(AB67=1,52,68))))</f>
        <v/>
      </c>
      <c r="O67" s="48">
        <v>43647</v>
      </c>
      <c r="P67" s="45">
        <v>0</v>
      </c>
      <c r="Q67" s="45">
        <f t="shared" si="21"/>
        <v>0</v>
      </c>
      <c r="R67" s="45">
        <f t="shared" si="21"/>
        <v>0</v>
      </c>
      <c r="S67" s="45">
        <f t="shared" ref="S67:S100" si="24">COUNTIF($K67,"Single")</f>
        <v>0</v>
      </c>
      <c r="T67" s="45">
        <f t="shared" ref="T67:T100" si="25">COUNTIF($K67,"Family")</f>
        <v>0</v>
      </c>
      <c r="U67" s="45">
        <f t="shared" ref="U67:U100" ca="1" si="26">COUNTIF($M67,"Senior")</f>
        <v>0</v>
      </c>
      <c r="V67" s="45">
        <f t="shared" ref="V67:V100" ca="1" si="27">COUNTIF($M67,"Junior")</f>
        <v>0</v>
      </c>
      <c r="W67" s="45">
        <f t="shared" ref="W67:W100" ca="1" si="28">IF(SUM(COUNTIF($M67,"Senior"),COUNTIF($K67,"Single"),COUNTIF($L67,"Full Year"))=3,1,0)</f>
        <v>0</v>
      </c>
      <c r="X67" s="45">
        <f t="shared" ref="X67:X100" ca="1" si="29">IF(SUM(COUNTIF($M67,"Senior"),COUNTIF($K67,"Single"),COUNTIF($L67,"Half Year"))=3,1,0)</f>
        <v>0</v>
      </c>
      <c r="Y67" s="45">
        <f t="shared" ref="Y67:Y100" ca="1" si="30">IF(SUM(COUNTIF($M67,"Junior"),COUNTIF($K67,"Single"),COUNTIF($L67,"Full Year"))=3,1,0)</f>
        <v>0</v>
      </c>
      <c r="Z67" s="45">
        <f t="shared" ref="Z67:Z100" ca="1" si="31">IF(SUM(COUNTIF($M67,"Junior"),COUNTIF($K67,"Single"),COUNTIF($L67,"Half Year"))=3,1,0)</f>
        <v>0</v>
      </c>
      <c r="AA67" s="45">
        <f t="shared" ref="AA67:AA100" si="32">IF(SUM(COUNTIF($K67,"Family"),COUNTIF($L67,"Full Year"))=2,1,0)</f>
        <v>0</v>
      </c>
      <c r="AB67" s="45">
        <f t="shared" ref="AB67:AB100" si="33">IF(SUM(COUNTIF($K67,"Family"),COUNTIF($L67,"Half Year"))=2,1,0)</f>
        <v>0</v>
      </c>
      <c r="AC67" s="45">
        <f t="shared" ref="AC67:AC100" ca="1" si="34">IF(SUM(COUNTIF($M67,"Senior"),COUNTIF($K67,"Family"),COUNTIF($L67,"Full Year"))=3,1,0)</f>
        <v>0</v>
      </c>
      <c r="AD67" s="45">
        <f t="shared" ref="AD67:AD100" ca="1" si="35">IF(SUM(COUNTIF($M67,"Senior"),COUNTIF($K67,"Family"),COUNTIF($L67,"Half Year"))=3,1,0)</f>
        <v>0</v>
      </c>
      <c r="AE67" s="45">
        <f t="shared" ref="AE67:AE100" ca="1" si="36">IF(SUM(COUNTIF($M67,"Junior"),COUNTIF($K67,"Family"),COUNTIF($L67,"Full Year"))=3,1,0)</f>
        <v>0</v>
      </c>
      <c r="AF67" s="45">
        <f t="shared" ref="AF67:AF100" ca="1" si="37">IF(SUM(COUNTIF($M67,"Junior"),COUNTIF($K67,"Family"),COUNTIF($L67,"Half Year"))=3,1,0)</f>
        <v>0</v>
      </c>
      <c r="AG67" s="45">
        <f t="shared" ca="1" si="17"/>
        <v>0</v>
      </c>
      <c r="AH67" s="45">
        <f t="shared" ca="1" si="18"/>
        <v>0</v>
      </c>
    </row>
    <row r="68" spans="1:34" x14ac:dyDescent="0.25">
      <c r="A68" s="94"/>
      <c r="B68" s="94"/>
      <c r="C68" s="94"/>
      <c r="D68" s="94"/>
      <c r="E68" s="94"/>
      <c r="F68" s="94"/>
      <c r="G68" s="99"/>
      <c r="H68" s="94"/>
      <c r="I68" s="95"/>
      <c r="J68" s="97"/>
      <c r="K68" s="94"/>
      <c r="L68" s="94"/>
      <c r="M68" s="49" t="str">
        <f t="shared" ca="1" si="22"/>
        <v/>
      </c>
      <c r="N68" s="50" t="str">
        <f t="shared" ca="1" si="23"/>
        <v/>
      </c>
      <c r="O68" s="48">
        <v>43647</v>
      </c>
      <c r="P68" s="45">
        <v>0</v>
      </c>
      <c r="Q68" s="45">
        <f t="shared" si="21"/>
        <v>0</v>
      </c>
      <c r="R68" s="45">
        <f t="shared" si="21"/>
        <v>0</v>
      </c>
      <c r="S68" s="45">
        <f t="shared" si="24"/>
        <v>0</v>
      </c>
      <c r="T68" s="45">
        <f t="shared" si="25"/>
        <v>0</v>
      </c>
      <c r="U68" s="45">
        <f t="shared" ca="1" si="26"/>
        <v>0</v>
      </c>
      <c r="V68" s="45">
        <f t="shared" ca="1" si="27"/>
        <v>0</v>
      </c>
      <c r="W68" s="45">
        <f t="shared" ca="1" si="28"/>
        <v>0</v>
      </c>
      <c r="X68" s="45">
        <f t="shared" ca="1" si="29"/>
        <v>0</v>
      </c>
      <c r="Y68" s="45">
        <f t="shared" ca="1" si="30"/>
        <v>0</v>
      </c>
      <c r="Z68" s="45">
        <f t="shared" ca="1" si="31"/>
        <v>0</v>
      </c>
      <c r="AA68" s="45">
        <f t="shared" si="32"/>
        <v>0</v>
      </c>
      <c r="AB68" s="45">
        <f t="shared" si="33"/>
        <v>0</v>
      </c>
      <c r="AC68" s="45">
        <f t="shared" ca="1" si="34"/>
        <v>0</v>
      </c>
      <c r="AD68" s="45">
        <f t="shared" ca="1" si="35"/>
        <v>0</v>
      </c>
      <c r="AE68" s="45">
        <f t="shared" ca="1" si="36"/>
        <v>0</v>
      </c>
      <c r="AF68" s="45">
        <f t="shared" ca="1" si="37"/>
        <v>0</v>
      </c>
      <c r="AG68" s="45">
        <f ca="1">COUNTIF(N68,68)</f>
        <v>0</v>
      </c>
      <c r="AH68" s="45">
        <f t="shared" ref="AH68:AH100" ca="1" si="38">COUNTIF(N68,52)</f>
        <v>0</v>
      </c>
    </row>
    <row r="69" spans="1:34" x14ac:dyDescent="0.25">
      <c r="A69" s="94"/>
      <c r="B69" s="94"/>
      <c r="C69" s="94"/>
      <c r="D69" s="94"/>
      <c r="E69" s="94"/>
      <c r="F69" s="94"/>
      <c r="G69" s="99"/>
      <c r="H69" s="94"/>
      <c r="I69" s="95"/>
      <c r="J69" s="97"/>
      <c r="K69" s="94"/>
      <c r="L69" s="94"/>
      <c r="M69" s="49" t="str">
        <f t="shared" ca="1" si="22"/>
        <v/>
      </c>
      <c r="N69" s="50" t="str">
        <f t="shared" ca="1" si="23"/>
        <v/>
      </c>
      <c r="O69" s="48">
        <v>43647</v>
      </c>
      <c r="P69" s="45">
        <v>0</v>
      </c>
      <c r="Q69" s="45">
        <f t="shared" si="21"/>
        <v>0</v>
      </c>
      <c r="R69" s="45">
        <f t="shared" si="21"/>
        <v>0</v>
      </c>
      <c r="S69" s="45">
        <f t="shared" si="24"/>
        <v>0</v>
      </c>
      <c r="T69" s="45">
        <f t="shared" si="25"/>
        <v>0</v>
      </c>
      <c r="U69" s="45">
        <f t="shared" ca="1" si="26"/>
        <v>0</v>
      </c>
      <c r="V69" s="45">
        <f t="shared" ca="1" si="27"/>
        <v>0</v>
      </c>
      <c r="W69" s="45">
        <f t="shared" ca="1" si="28"/>
        <v>0</v>
      </c>
      <c r="X69" s="45">
        <f t="shared" ca="1" si="29"/>
        <v>0</v>
      </c>
      <c r="Y69" s="45">
        <f t="shared" ca="1" si="30"/>
        <v>0</v>
      </c>
      <c r="Z69" s="45">
        <f t="shared" ca="1" si="31"/>
        <v>0</v>
      </c>
      <c r="AA69" s="45">
        <f t="shared" si="32"/>
        <v>0</v>
      </c>
      <c r="AB69" s="45">
        <f t="shared" si="33"/>
        <v>0</v>
      </c>
      <c r="AC69" s="45">
        <f t="shared" ca="1" si="34"/>
        <v>0</v>
      </c>
      <c r="AD69" s="45">
        <f t="shared" ca="1" si="35"/>
        <v>0</v>
      </c>
      <c r="AE69" s="45">
        <f t="shared" ca="1" si="36"/>
        <v>0</v>
      </c>
      <c r="AF69" s="45">
        <f t="shared" ca="1" si="37"/>
        <v>0</v>
      </c>
      <c r="AG69" s="45">
        <f ca="1">COUNTIF(N69,68)</f>
        <v>0</v>
      </c>
      <c r="AH69" s="45">
        <f t="shared" ca="1" si="38"/>
        <v>0</v>
      </c>
    </row>
    <row r="70" spans="1:34" x14ac:dyDescent="0.25">
      <c r="A70" s="94"/>
      <c r="B70" s="94"/>
      <c r="C70" s="94"/>
      <c r="D70" s="94"/>
      <c r="E70" s="94"/>
      <c r="F70" s="94"/>
      <c r="G70" s="99"/>
      <c r="H70" s="94"/>
      <c r="I70" s="95"/>
      <c r="J70" s="97"/>
      <c r="K70" s="94"/>
      <c r="L70" s="94"/>
      <c r="M70" s="49" t="str">
        <f t="shared" ca="1" si="22"/>
        <v/>
      </c>
      <c r="N70" s="50" t="str">
        <f t="shared" ca="1" si="23"/>
        <v/>
      </c>
      <c r="O70" s="48">
        <v>43647</v>
      </c>
      <c r="P70" s="45">
        <v>0</v>
      </c>
      <c r="Q70" s="45">
        <f t="shared" si="21"/>
        <v>0</v>
      </c>
      <c r="R70" s="45">
        <f t="shared" si="21"/>
        <v>0</v>
      </c>
      <c r="S70" s="45">
        <f t="shared" si="24"/>
        <v>0</v>
      </c>
      <c r="T70" s="45">
        <f t="shared" si="25"/>
        <v>0</v>
      </c>
      <c r="U70" s="45">
        <f t="shared" ca="1" si="26"/>
        <v>0</v>
      </c>
      <c r="V70" s="45">
        <f t="shared" ca="1" si="27"/>
        <v>0</v>
      </c>
      <c r="W70" s="45">
        <f t="shared" ca="1" si="28"/>
        <v>0</v>
      </c>
      <c r="X70" s="45">
        <f t="shared" ca="1" si="29"/>
        <v>0</v>
      </c>
      <c r="Y70" s="45">
        <f t="shared" ca="1" si="30"/>
        <v>0</v>
      </c>
      <c r="Z70" s="45">
        <f t="shared" ca="1" si="31"/>
        <v>0</v>
      </c>
      <c r="AA70" s="45">
        <f t="shared" si="32"/>
        <v>0</v>
      </c>
      <c r="AB70" s="45">
        <f t="shared" si="33"/>
        <v>0</v>
      </c>
      <c r="AC70" s="45">
        <f t="shared" ca="1" si="34"/>
        <v>0</v>
      </c>
      <c r="AD70" s="45">
        <f t="shared" ca="1" si="35"/>
        <v>0</v>
      </c>
      <c r="AE70" s="45">
        <f t="shared" ca="1" si="36"/>
        <v>0</v>
      </c>
      <c r="AF70" s="45">
        <f t="shared" ca="1" si="37"/>
        <v>0</v>
      </c>
      <c r="AG70" s="45">
        <f t="shared" ref="AG70:AG100" ca="1" si="39">COUNTIF(N70,68)</f>
        <v>0</v>
      </c>
      <c r="AH70" s="45">
        <f t="shared" ca="1" si="38"/>
        <v>0</v>
      </c>
    </row>
    <row r="71" spans="1:34" x14ac:dyDescent="0.25">
      <c r="A71" s="94"/>
      <c r="B71" s="94"/>
      <c r="C71" s="94"/>
      <c r="D71" s="94"/>
      <c r="E71" s="94"/>
      <c r="F71" s="94"/>
      <c r="G71" s="99"/>
      <c r="H71" s="94"/>
      <c r="I71" s="95"/>
      <c r="J71" s="97"/>
      <c r="K71" s="94"/>
      <c r="L71" s="94"/>
      <c r="M71" s="49" t="str">
        <f t="shared" ca="1" si="22"/>
        <v/>
      </c>
      <c r="N71" s="50" t="str">
        <f t="shared" ca="1" si="23"/>
        <v/>
      </c>
      <c r="O71" s="48">
        <v>43647</v>
      </c>
      <c r="P71" s="45">
        <v>0</v>
      </c>
      <c r="Q71" s="45">
        <f t="shared" si="21"/>
        <v>0</v>
      </c>
      <c r="R71" s="45">
        <f t="shared" si="21"/>
        <v>0</v>
      </c>
      <c r="S71" s="45">
        <f t="shared" si="24"/>
        <v>0</v>
      </c>
      <c r="T71" s="45">
        <f t="shared" si="25"/>
        <v>0</v>
      </c>
      <c r="U71" s="45">
        <f t="shared" ca="1" si="26"/>
        <v>0</v>
      </c>
      <c r="V71" s="45">
        <f t="shared" ca="1" si="27"/>
        <v>0</v>
      </c>
      <c r="W71" s="45">
        <f t="shared" ca="1" si="28"/>
        <v>0</v>
      </c>
      <c r="X71" s="45">
        <f t="shared" ca="1" si="29"/>
        <v>0</v>
      </c>
      <c r="Y71" s="45">
        <f t="shared" ca="1" si="30"/>
        <v>0</v>
      </c>
      <c r="Z71" s="45">
        <f t="shared" ca="1" si="31"/>
        <v>0</v>
      </c>
      <c r="AA71" s="45">
        <f t="shared" si="32"/>
        <v>0</v>
      </c>
      <c r="AB71" s="45">
        <f t="shared" si="33"/>
        <v>0</v>
      </c>
      <c r="AC71" s="45">
        <f t="shared" ca="1" si="34"/>
        <v>0</v>
      </c>
      <c r="AD71" s="45">
        <f t="shared" ca="1" si="35"/>
        <v>0</v>
      </c>
      <c r="AE71" s="45">
        <f t="shared" ca="1" si="36"/>
        <v>0</v>
      </c>
      <c r="AF71" s="45">
        <f t="shared" ca="1" si="37"/>
        <v>0</v>
      </c>
      <c r="AG71" s="45">
        <f t="shared" ca="1" si="39"/>
        <v>0</v>
      </c>
      <c r="AH71" s="45">
        <f t="shared" ca="1" si="38"/>
        <v>0</v>
      </c>
    </row>
    <row r="72" spans="1:34" x14ac:dyDescent="0.25">
      <c r="A72" s="94"/>
      <c r="B72" s="94"/>
      <c r="C72" s="94"/>
      <c r="D72" s="94"/>
      <c r="E72" s="94"/>
      <c r="F72" s="94"/>
      <c r="G72" s="99"/>
      <c r="H72" s="94"/>
      <c r="I72" s="95"/>
      <c r="J72" s="97"/>
      <c r="K72" s="94"/>
      <c r="L72" s="94"/>
      <c r="M72" s="49" t="str">
        <f t="shared" ca="1" si="22"/>
        <v/>
      </c>
      <c r="N72" s="50" t="str">
        <f t="shared" ca="1" si="23"/>
        <v/>
      </c>
      <c r="O72" s="48">
        <v>43647</v>
      </c>
      <c r="P72" s="45">
        <v>0</v>
      </c>
      <c r="Q72" s="45">
        <f t="shared" si="21"/>
        <v>0</v>
      </c>
      <c r="R72" s="45">
        <f t="shared" si="21"/>
        <v>0</v>
      </c>
      <c r="S72" s="45">
        <f t="shared" si="24"/>
        <v>0</v>
      </c>
      <c r="T72" s="45">
        <f t="shared" si="25"/>
        <v>0</v>
      </c>
      <c r="U72" s="45">
        <f t="shared" ca="1" si="26"/>
        <v>0</v>
      </c>
      <c r="V72" s="45">
        <f t="shared" ca="1" si="27"/>
        <v>0</v>
      </c>
      <c r="W72" s="45">
        <f t="shared" ca="1" si="28"/>
        <v>0</v>
      </c>
      <c r="X72" s="45">
        <f t="shared" ca="1" si="29"/>
        <v>0</v>
      </c>
      <c r="Y72" s="45">
        <f t="shared" ca="1" si="30"/>
        <v>0</v>
      </c>
      <c r="Z72" s="45">
        <f t="shared" ca="1" si="31"/>
        <v>0</v>
      </c>
      <c r="AA72" s="45">
        <f t="shared" si="32"/>
        <v>0</v>
      </c>
      <c r="AB72" s="45">
        <f t="shared" si="33"/>
        <v>0</v>
      </c>
      <c r="AC72" s="45">
        <f t="shared" ca="1" si="34"/>
        <v>0</v>
      </c>
      <c r="AD72" s="45">
        <f t="shared" ca="1" si="35"/>
        <v>0</v>
      </c>
      <c r="AE72" s="45">
        <f t="shared" ca="1" si="36"/>
        <v>0</v>
      </c>
      <c r="AF72" s="45">
        <f t="shared" ca="1" si="37"/>
        <v>0</v>
      </c>
      <c r="AG72" s="45">
        <f t="shared" ca="1" si="39"/>
        <v>0</v>
      </c>
      <c r="AH72" s="45">
        <f t="shared" ca="1" si="38"/>
        <v>0</v>
      </c>
    </row>
    <row r="73" spans="1:34" x14ac:dyDescent="0.25">
      <c r="A73" s="94"/>
      <c r="B73" s="94"/>
      <c r="C73" s="94"/>
      <c r="D73" s="94"/>
      <c r="E73" s="94"/>
      <c r="F73" s="94"/>
      <c r="G73" s="99"/>
      <c r="H73" s="94"/>
      <c r="I73" s="95"/>
      <c r="J73" s="97"/>
      <c r="K73" s="94"/>
      <c r="L73" s="94"/>
      <c r="M73" s="49" t="str">
        <f t="shared" ca="1" si="22"/>
        <v/>
      </c>
      <c r="N73" s="50" t="str">
        <f t="shared" ca="1" si="23"/>
        <v/>
      </c>
      <c r="O73" s="48">
        <v>43647</v>
      </c>
      <c r="P73" s="45">
        <v>0</v>
      </c>
      <c r="Q73" s="45">
        <f t="shared" si="21"/>
        <v>0</v>
      </c>
      <c r="R73" s="45">
        <f t="shared" si="21"/>
        <v>0</v>
      </c>
      <c r="S73" s="45">
        <f t="shared" si="24"/>
        <v>0</v>
      </c>
      <c r="T73" s="45">
        <f t="shared" si="25"/>
        <v>0</v>
      </c>
      <c r="U73" s="45">
        <f t="shared" ca="1" si="26"/>
        <v>0</v>
      </c>
      <c r="V73" s="45">
        <f t="shared" ca="1" si="27"/>
        <v>0</v>
      </c>
      <c r="W73" s="45">
        <f t="shared" ca="1" si="28"/>
        <v>0</v>
      </c>
      <c r="X73" s="45">
        <f t="shared" ca="1" si="29"/>
        <v>0</v>
      </c>
      <c r="Y73" s="45">
        <f t="shared" ca="1" si="30"/>
        <v>0</v>
      </c>
      <c r="Z73" s="45">
        <f t="shared" ca="1" si="31"/>
        <v>0</v>
      </c>
      <c r="AA73" s="45">
        <f t="shared" si="32"/>
        <v>0</v>
      </c>
      <c r="AB73" s="45">
        <f t="shared" si="33"/>
        <v>0</v>
      </c>
      <c r="AC73" s="45">
        <f t="shared" ca="1" si="34"/>
        <v>0</v>
      </c>
      <c r="AD73" s="45">
        <f t="shared" ca="1" si="35"/>
        <v>0</v>
      </c>
      <c r="AE73" s="45">
        <f t="shared" ca="1" si="36"/>
        <v>0</v>
      </c>
      <c r="AF73" s="45">
        <f t="shared" ca="1" si="37"/>
        <v>0</v>
      </c>
      <c r="AG73" s="45">
        <f t="shared" ca="1" si="39"/>
        <v>0</v>
      </c>
      <c r="AH73" s="45">
        <f t="shared" ca="1" si="38"/>
        <v>0</v>
      </c>
    </row>
    <row r="74" spans="1:34" x14ac:dyDescent="0.25">
      <c r="A74" s="94"/>
      <c r="B74" s="94"/>
      <c r="C74" s="94"/>
      <c r="D74" s="94"/>
      <c r="E74" s="94"/>
      <c r="F74" s="94"/>
      <c r="G74" s="99"/>
      <c r="H74" s="94"/>
      <c r="I74" s="95"/>
      <c r="J74" s="97"/>
      <c r="K74" s="94"/>
      <c r="L74" s="94"/>
      <c r="M74" s="49" t="str">
        <f t="shared" ca="1" si="22"/>
        <v/>
      </c>
      <c r="N74" s="50" t="str">
        <f t="shared" ca="1" si="23"/>
        <v/>
      </c>
      <c r="O74" s="48">
        <v>43647</v>
      </c>
      <c r="P74" s="45">
        <v>0</v>
      </c>
      <c r="Q74" s="45">
        <f t="shared" si="21"/>
        <v>0</v>
      </c>
      <c r="R74" s="45">
        <f t="shared" si="21"/>
        <v>0</v>
      </c>
      <c r="S74" s="45">
        <f t="shared" si="24"/>
        <v>0</v>
      </c>
      <c r="T74" s="45">
        <f t="shared" si="25"/>
        <v>0</v>
      </c>
      <c r="U74" s="45">
        <f t="shared" ca="1" si="26"/>
        <v>0</v>
      </c>
      <c r="V74" s="45">
        <f t="shared" ca="1" si="27"/>
        <v>0</v>
      </c>
      <c r="W74" s="45">
        <f t="shared" ca="1" si="28"/>
        <v>0</v>
      </c>
      <c r="X74" s="45">
        <f t="shared" ca="1" si="29"/>
        <v>0</v>
      </c>
      <c r="Y74" s="45">
        <f t="shared" ca="1" si="30"/>
        <v>0</v>
      </c>
      <c r="Z74" s="45">
        <f t="shared" ca="1" si="31"/>
        <v>0</v>
      </c>
      <c r="AA74" s="45">
        <f t="shared" si="32"/>
        <v>0</v>
      </c>
      <c r="AB74" s="45">
        <f t="shared" si="33"/>
        <v>0</v>
      </c>
      <c r="AC74" s="45">
        <f t="shared" ca="1" si="34"/>
        <v>0</v>
      </c>
      <c r="AD74" s="45">
        <f t="shared" ca="1" si="35"/>
        <v>0</v>
      </c>
      <c r="AE74" s="45">
        <f t="shared" ca="1" si="36"/>
        <v>0</v>
      </c>
      <c r="AF74" s="45">
        <f t="shared" ca="1" si="37"/>
        <v>0</v>
      </c>
      <c r="AG74" s="45">
        <f t="shared" ca="1" si="39"/>
        <v>0</v>
      </c>
      <c r="AH74" s="45">
        <f t="shared" ca="1" si="38"/>
        <v>0</v>
      </c>
    </row>
    <row r="75" spans="1:34" x14ac:dyDescent="0.25">
      <c r="A75" s="94"/>
      <c r="B75" s="94"/>
      <c r="C75" s="94"/>
      <c r="D75" s="94"/>
      <c r="E75" s="94"/>
      <c r="F75" s="94"/>
      <c r="G75" s="99"/>
      <c r="H75" s="94"/>
      <c r="I75" s="95"/>
      <c r="J75" s="97"/>
      <c r="K75" s="94"/>
      <c r="L75" s="94"/>
      <c r="M75" s="49" t="str">
        <f t="shared" ca="1" si="22"/>
        <v/>
      </c>
      <c r="N75" s="50" t="str">
        <f t="shared" ca="1" si="23"/>
        <v/>
      </c>
      <c r="O75" s="48">
        <v>43647</v>
      </c>
      <c r="P75" s="45">
        <v>0</v>
      </c>
      <c r="Q75" s="45">
        <f t="shared" si="21"/>
        <v>0</v>
      </c>
      <c r="R75" s="45">
        <f t="shared" si="21"/>
        <v>0</v>
      </c>
      <c r="S75" s="45">
        <f t="shared" si="24"/>
        <v>0</v>
      </c>
      <c r="T75" s="45">
        <f t="shared" si="25"/>
        <v>0</v>
      </c>
      <c r="U75" s="45">
        <f t="shared" ca="1" si="26"/>
        <v>0</v>
      </c>
      <c r="V75" s="45">
        <f t="shared" ca="1" si="27"/>
        <v>0</v>
      </c>
      <c r="W75" s="45">
        <f t="shared" ca="1" si="28"/>
        <v>0</v>
      </c>
      <c r="X75" s="45">
        <f t="shared" ca="1" si="29"/>
        <v>0</v>
      </c>
      <c r="Y75" s="45">
        <f t="shared" ca="1" si="30"/>
        <v>0</v>
      </c>
      <c r="Z75" s="45">
        <f t="shared" ca="1" si="31"/>
        <v>0</v>
      </c>
      <c r="AA75" s="45">
        <f t="shared" si="32"/>
        <v>0</v>
      </c>
      <c r="AB75" s="45">
        <f t="shared" si="33"/>
        <v>0</v>
      </c>
      <c r="AC75" s="45">
        <f t="shared" ca="1" si="34"/>
        <v>0</v>
      </c>
      <c r="AD75" s="45">
        <f t="shared" ca="1" si="35"/>
        <v>0</v>
      </c>
      <c r="AE75" s="45">
        <f t="shared" ca="1" si="36"/>
        <v>0</v>
      </c>
      <c r="AF75" s="45">
        <f t="shared" ca="1" si="37"/>
        <v>0</v>
      </c>
      <c r="AG75" s="45">
        <f t="shared" ca="1" si="39"/>
        <v>0</v>
      </c>
      <c r="AH75" s="45">
        <f t="shared" ca="1" si="38"/>
        <v>0</v>
      </c>
    </row>
    <row r="76" spans="1:34" x14ac:dyDescent="0.25">
      <c r="A76" s="94"/>
      <c r="B76" s="94"/>
      <c r="C76" s="94"/>
      <c r="D76" s="94"/>
      <c r="E76" s="94"/>
      <c r="F76" s="94"/>
      <c r="G76" s="99"/>
      <c r="H76" s="94"/>
      <c r="I76" s="95"/>
      <c r="J76" s="97"/>
      <c r="K76" s="94"/>
      <c r="L76" s="94"/>
      <c r="M76" s="49" t="str">
        <f t="shared" ca="1" si="22"/>
        <v/>
      </c>
      <c r="N76" s="50" t="str">
        <f t="shared" ca="1" si="23"/>
        <v/>
      </c>
      <c r="O76" s="48">
        <v>43647</v>
      </c>
      <c r="P76" s="45">
        <v>0</v>
      </c>
      <c r="Q76" s="45">
        <f t="shared" si="21"/>
        <v>0</v>
      </c>
      <c r="R76" s="45">
        <f t="shared" si="21"/>
        <v>0</v>
      </c>
      <c r="S76" s="45">
        <f t="shared" si="24"/>
        <v>0</v>
      </c>
      <c r="T76" s="45">
        <f t="shared" si="25"/>
        <v>0</v>
      </c>
      <c r="U76" s="45">
        <f t="shared" ca="1" si="26"/>
        <v>0</v>
      </c>
      <c r="V76" s="45">
        <f t="shared" ca="1" si="27"/>
        <v>0</v>
      </c>
      <c r="W76" s="45">
        <f t="shared" ca="1" si="28"/>
        <v>0</v>
      </c>
      <c r="X76" s="45">
        <f t="shared" ca="1" si="29"/>
        <v>0</v>
      </c>
      <c r="Y76" s="45">
        <f t="shared" ca="1" si="30"/>
        <v>0</v>
      </c>
      <c r="Z76" s="45">
        <f t="shared" ca="1" si="31"/>
        <v>0</v>
      </c>
      <c r="AA76" s="45">
        <f t="shared" si="32"/>
        <v>0</v>
      </c>
      <c r="AB76" s="45">
        <f t="shared" si="33"/>
        <v>0</v>
      </c>
      <c r="AC76" s="45">
        <f t="shared" ca="1" si="34"/>
        <v>0</v>
      </c>
      <c r="AD76" s="45">
        <f t="shared" ca="1" si="35"/>
        <v>0</v>
      </c>
      <c r="AE76" s="45">
        <f t="shared" ca="1" si="36"/>
        <v>0</v>
      </c>
      <c r="AF76" s="45">
        <f t="shared" ca="1" si="37"/>
        <v>0</v>
      </c>
      <c r="AG76" s="45">
        <f t="shared" ca="1" si="39"/>
        <v>0</v>
      </c>
      <c r="AH76" s="45">
        <f t="shared" ca="1" si="38"/>
        <v>0</v>
      </c>
    </row>
    <row r="77" spans="1:34" x14ac:dyDescent="0.25">
      <c r="A77" s="94"/>
      <c r="B77" s="94"/>
      <c r="C77" s="94"/>
      <c r="D77" s="94"/>
      <c r="E77" s="94"/>
      <c r="F77" s="94"/>
      <c r="G77" s="99"/>
      <c r="H77" s="94"/>
      <c r="I77" s="95"/>
      <c r="J77" s="97"/>
      <c r="K77" s="94"/>
      <c r="L77" s="94"/>
      <c r="M77" s="49" t="str">
        <f t="shared" ca="1" si="22"/>
        <v/>
      </c>
      <c r="N77" s="50" t="str">
        <f t="shared" ca="1" si="23"/>
        <v/>
      </c>
      <c r="O77" s="48">
        <v>43647</v>
      </c>
      <c r="P77" s="45">
        <v>0</v>
      </c>
      <c r="Q77" s="45">
        <f t="shared" si="21"/>
        <v>0</v>
      </c>
      <c r="R77" s="45">
        <f t="shared" si="21"/>
        <v>0</v>
      </c>
      <c r="S77" s="45">
        <f t="shared" si="24"/>
        <v>0</v>
      </c>
      <c r="T77" s="45">
        <f t="shared" si="25"/>
        <v>0</v>
      </c>
      <c r="U77" s="45">
        <f t="shared" ca="1" si="26"/>
        <v>0</v>
      </c>
      <c r="V77" s="45">
        <f t="shared" ca="1" si="27"/>
        <v>0</v>
      </c>
      <c r="W77" s="45">
        <f t="shared" ca="1" si="28"/>
        <v>0</v>
      </c>
      <c r="X77" s="45">
        <f t="shared" ca="1" si="29"/>
        <v>0</v>
      </c>
      <c r="Y77" s="45">
        <f t="shared" ca="1" si="30"/>
        <v>0</v>
      </c>
      <c r="Z77" s="45">
        <f t="shared" ca="1" si="31"/>
        <v>0</v>
      </c>
      <c r="AA77" s="45">
        <f t="shared" si="32"/>
        <v>0</v>
      </c>
      <c r="AB77" s="45">
        <f t="shared" si="33"/>
        <v>0</v>
      </c>
      <c r="AC77" s="45">
        <f t="shared" ca="1" si="34"/>
        <v>0</v>
      </c>
      <c r="AD77" s="45">
        <f t="shared" ca="1" si="35"/>
        <v>0</v>
      </c>
      <c r="AE77" s="45">
        <f t="shared" ca="1" si="36"/>
        <v>0</v>
      </c>
      <c r="AF77" s="45">
        <f t="shared" ca="1" si="37"/>
        <v>0</v>
      </c>
      <c r="AG77" s="45">
        <f t="shared" ca="1" si="39"/>
        <v>0</v>
      </c>
      <c r="AH77" s="45">
        <f t="shared" ca="1" si="38"/>
        <v>0</v>
      </c>
    </row>
    <row r="78" spans="1:34" x14ac:dyDescent="0.25">
      <c r="A78" s="94"/>
      <c r="B78" s="94"/>
      <c r="C78" s="94"/>
      <c r="D78" s="94"/>
      <c r="E78" s="94"/>
      <c r="F78" s="94"/>
      <c r="G78" s="99"/>
      <c r="H78" s="94"/>
      <c r="I78" s="95"/>
      <c r="J78" s="97"/>
      <c r="K78" s="94"/>
      <c r="L78" s="94"/>
      <c r="M78" s="49" t="str">
        <f t="shared" ca="1" si="22"/>
        <v/>
      </c>
      <c r="N78" s="50" t="str">
        <f t="shared" ca="1" si="23"/>
        <v/>
      </c>
      <c r="O78" s="48">
        <v>43647</v>
      </c>
      <c r="P78" s="45">
        <v>0</v>
      </c>
      <c r="Q78" s="45">
        <f t="shared" si="21"/>
        <v>0</v>
      </c>
      <c r="R78" s="45">
        <f t="shared" si="21"/>
        <v>0</v>
      </c>
      <c r="S78" s="45">
        <f t="shared" si="24"/>
        <v>0</v>
      </c>
      <c r="T78" s="45">
        <f t="shared" si="25"/>
        <v>0</v>
      </c>
      <c r="U78" s="45">
        <f t="shared" ca="1" si="26"/>
        <v>0</v>
      </c>
      <c r="V78" s="45">
        <f t="shared" ca="1" si="27"/>
        <v>0</v>
      </c>
      <c r="W78" s="45">
        <f t="shared" ca="1" si="28"/>
        <v>0</v>
      </c>
      <c r="X78" s="45">
        <f t="shared" ca="1" si="29"/>
        <v>0</v>
      </c>
      <c r="Y78" s="45">
        <f t="shared" ca="1" si="30"/>
        <v>0</v>
      </c>
      <c r="Z78" s="45">
        <f t="shared" ca="1" si="31"/>
        <v>0</v>
      </c>
      <c r="AA78" s="45">
        <f t="shared" si="32"/>
        <v>0</v>
      </c>
      <c r="AB78" s="45">
        <f t="shared" si="33"/>
        <v>0</v>
      </c>
      <c r="AC78" s="45">
        <f t="shared" ca="1" si="34"/>
        <v>0</v>
      </c>
      <c r="AD78" s="45">
        <f t="shared" ca="1" si="35"/>
        <v>0</v>
      </c>
      <c r="AE78" s="45">
        <f t="shared" ca="1" si="36"/>
        <v>0</v>
      </c>
      <c r="AF78" s="45">
        <f t="shared" ca="1" si="37"/>
        <v>0</v>
      </c>
      <c r="AG78" s="45">
        <f t="shared" ca="1" si="39"/>
        <v>0</v>
      </c>
      <c r="AH78" s="45">
        <f t="shared" ca="1" si="38"/>
        <v>0</v>
      </c>
    </row>
    <row r="79" spans="1:34" x14ac:dyDescent="0.25">
      <c r="A79" s="94"/>
      <c r="B79" s="94"/>
      <c r="C79" s="94"/>
      <c r="D79" s="94"/>
      <c r="E79" s="94"/>
      <c r="F79" s="94"/>
      <c r="G79" s="99"/>
      <c r="H79" s="94"/>
      <c r="I79" s="95"/>
      <c r="J79" s="97"/>
      <c r="K79" s="94"/>
      <c r="L79" s="94"/>
      <c r="M79" s="49" t="str">
        <f t="shared" ca="1" si="22"/>
        <v/>
      </c>
      <c r="N79" s="50" t="str">
        <f t="shared" ca="1" si="23"/>
        <v/>
      </c>
      <c r="O79" s="48">
        <v>43647</v>
      </c>
      <c r="P79" s="45">
        <v>0</v>
      </c>
      <c r="Q79" s="45">
        <f t="shared" si="21"/>
        <v>0</v>
      </c>
      <c r="R79" s="45">
        <f t="shared" si="21"/>
        <v>0</v>
      </c>
      <c r="S79" s="45">
        <f t="shared" si="24"/>
        <v>0</v>
      </c>
      <c r="T79" s="45">
        <f t="shared" si="25"/>
        <v>0</v>
      </c>
      <c r="U79" s="45">
        <f t="shared" ca="1" si="26"/>
        <v>0</v>
      </c>
      <c r="V79" s="45">
        <f t="shared" ca="1" si="27"/>
        <v>0</v>
      </c>
      <c r="W79" s="45">
        <f t="shared" ca="1" si="28"/>
        <v>0</v>
      </c>
      <c r="X79" s="45">
        <f t="shared" ca="1" si="29"/>
        <v>0</v>
      </c>
      <c r="Y79" s="45">
        <f t="shared" ca="1" si="30"/>
        <v>0</v>
      </c>
      <c r="Z79" s="45">
        <f t="shared" ca="1" si="31"/>
        <v>0</v>
      </c>
      <c r="AA79" s="45">
        <f t="shared" si="32"/>
        <v>0</v>
      </c>
      <c r="AB79" s="45">
        <f t="shared" si="33"/>
        <v>0</v>
      </c>
      <c r="AC79" s="45">
        <f t="shared" ca="1" si="34"/>
        <v>0</v>
      </c>
      <c r="AD79" s="45">
        <f t="shared" ca="1" si="35"/>
        <v>0</v>
      </c>
      <c r="AE79" s="45">
        <f t="shared" ca="1" si="36"/>
        <v>0</v>
      </c>
      <c r="AF79" s="45">
        <f t="shared" ca="1" si="37"/>
        <v>0</v>
      </c>
      <c r="AG79" s="45">
        <f t="shared" ca="1" si="39"/>
        <v>0</v>
      </c>
      <c r="AH79" s="45">
        <f t="shared" ca="1" si="38"/>
        <v>0</v>
      </c>
    </row>
    <row r="80" spans="1:34" x14ac:dyDescent="0.25">
      <c r="A80" s="94"/>
      <c r="B80" s="94"/>
      <c r="C80" s="94"/>
      <c r="D80" s="94"/>
      <c r="E80" s="94"/>
      <c r="F80" s="94"/>
      <c r="G80" s="99"/>
      <c r="H80" s="94"/>
      <c r="I80" s="95"/>
      <c r="J80" s="97"/>
      <c r="K80" s="94"/>
      <c r="L80" s="94"/>
      <c r="M80" s="49" t="str">
        <f t="shared" ca="1" si="22"/>
        <v/>
      </c>
      <c r="N80" s="50" t="str">
        <f t="shared" ca="1" si="23"/>
        <v/>
      </c>
      <c r="O80" s="48">
        <v>43647</v>
      </c>
      <c r="P80" s="45">
        <v>0</v>
      </c>
      <c r="Q80" s="45">
        <f t="shared" si="21"/>
        <v>0</v>
      </c>
      <c r="R80" s="45">
        <f t="shared" si="21"/>
        <v>0</v>
      </c>
      <c r="S80" s="45">
        <f t="shared" si="24"/>
        <v>0</v>
      </c>
      <c r="T80" s="45">
        <f t="shared" si="25"/>
        <v>0</v>
      </c>
      <c r="U80" s="45">
        <f t="shared" ca="1" si="26"/>
        <v>0</v>
      </c>
      <c r="V80" s="45">
        <f t="shared" ca="1" si="27"/>
        <v>0</v>
      </c>
      <c r="W80" s="45">
        <f t="shared" ca="1" si="28"/>
        <v>0</v>
      </c>
      <c r="X80" s="45">
        <f t="shared" ca="1" si="29"/>
        <v>0</v>
      </c>
      <c r="Y80" s="45">
        <f t="shared" ca="1" si="30"/>
        <v>0</v>
      </c>
      <c r="Z80" s="45">
        <f t="shared" ca="1" si="31"/>
        <v>0</v>
      </c>
      <c r="AA80" s="45">
        <f t="shared" si="32"/>
        <v>0</v>
      </c>
      <c r="AB80" s="45">
        <f t="shared" si="33"/>
        <v>0</v>
      </c>
      <c r="AC80" s="45">
        <f t="shared" ca="1" si="34"/>
        <v>0</v>
      </c>
      <c r="AD80" s="45">
        <f t="shared" ca="1" si="35"/>
        <v>0</v>
      </c>
      <c r="AE80" s="45">
        <f t="shared" ca="1" si="36"/>
        <v>0</v>
      </c>
      <c r="AF80" s="45">
        <f t="shared" ca="1" si="37"/>
        <v>0</v>
      </c>
      <c r="AG80" s="45">
        <f t="shared" ca="1" si="39"/>
        <v>0</v>
      </c>
      <c r="AH80" s="45">
        <f t="shared" ca="1" si="38"/>
        <v>0</v>
      </c>
    </row>
    <row r="81" spans="1:34" x14ac:dyDescent="0.25">
      <c r="A81" s="94"/>
      <c r="B81" s="94"/>
      <c r="C81" s="94"/>
      <c r="D81" s="94"/>
      <c r="E81" s="94"/>
      <c r="F81" s="94"/>
      <c r="G81" s="99"/>
      <c r="H81" s="94"/>
      <c r="I81" s="95"/>
      <c r="J81" s="97"/>
      <c r="K81" s="94"/>
      <c r="L81" s="94"/>
      <c r="M81" s="49" t="str">
        <f t="shared" ca="1" si="22"/>
        <v/>
      </c>
      <c r="N81" s="50" t="str">
        <f t="shared" ca="1" si="23"/>
        <v/>
      </c>
      <c r="O81" s="48">
        <v>43647</v>
      </c>
      <c r="P81" s="45">
        <v>0</v>
      </c>
      <c r="Q81" s="45">
        <f t="shared" si="21"/>
        <v>0</v>
      </c>
      <c r="R81" s="45">
        <f t="shared" si="21"/>
        <v>0</v>
      </c>
      <c r="S81" s="45">
        <f t="shared" si="24"/>
        <v>0</v>
      </c>
      <c r="T81" s="45">
        <f t="shared" si="25"/>
        <v>0</v>
      </c>
      <c r="U81" s="45">
        <f t="shared" ca="1" si="26"/>
        <v>0</v>
      </c>
      <c r="V81" s="45">
        <f t="shared" ca="1" si="27"/>
        <v>0</v>
      </c>
      <c r="W81" s="45">
        <f t="shared" ca="1" si="28"/>
        <v>0</v>
      </c>
      <c r="X81" s="45">
        <f t="shared" ca="1" si="29"/>
        <v>0</v>
      </c>
      <c r="Y81" s="45">
        <f t="shared" ca="1" si="30"/>
        <v>0</v>
      </c>
      <c r="Z81" s="45">
        <f t="shared" ca="1" si="31"/>
        <v>0</v>
      </c>
      <c r="AA81" s="45">
        <f t="shared" si="32"/>
        <v>0</v>
      </c>
      <c r="AB81" s="45">
        <f t="shared" si="33"/>
        <v>0</v>
      </c>
      <c r="AC81" s="45">
        <f t="shared" ca="1" si="34"/>
        <v>0</v>
      </c>
      <c r="AD81" s="45">
        <f t="shared" ca="1" si="35"/>
        <v>0</v>
      </c>
      <c r="AE81" s="45">
        <f t="shared" ca="1" si="36"/>
        <v>0</v>
      </c>
      <c r="AF81" s="45">
        <f t="shared" ca="1" si="37"/>
        <v>0</v>
      </c>
      <c r="AG81" s="45">
        <f t="shared" ca="1" si="39"/>
        <v>0</v>
      </c>
      <c r="AH81" s="45">
        <f t="shared" ca="1" si="38"/>
        <v>0</v>
      </c>
    </row>
    <row r="82" spans="1:34" x14ac:dyDescent="0.25">
      <c r="A82" s="94"/>
      <c r="B82" s="94"/>
      <c r="C82" s="94"/>
      <c r="D82" s="94"/>
      <c r="E82" s="94"/>
      <c r="F82" s="94"/>
      <c r="G82" s="99"/>
      <c r="H82" s="94"/>
      <c r="I82" s="95"/>
      <c r="J82" s="97"/>
      <c r="K82" s="94"/>
      <c r="L82" s="94"/>
      <c r="M82" s="49" t="str">
        <f t="shared" ca="1" si="22"/>
        <v/>
      </c>
      <c r="N82" s="50" t="str">
        <f t="shared" ca="1" si="23"/>
        <v/>
      </c>
      <c r="O82" s="48">
        <v>43647</v>
      </c>
      <c r="P82" s="45">
        <v>0</v>
      </c>
      <c r="Q82" s="45">
        <f t="shared" si="21"/>
        <v>0</v>
      </c>
      <c r="R82" s="45">
        <f t="shared" si="21"/>
        <v>0</v>
      </c>
      <c r="S82" s="45">
        <f t="shared" si="24"/>
        <v>0</v>
      </c>
      <c r="T82" s="45">
        <f t="shared" si="25"/>
        <v>0</v>
      </c>
      <c r="U82" s="45">
        <f t="shared" ca="1" si="26"/>
        <v>0</v>
      </c>
      <c r="V82" s="45">
        <f t="shared" ca="1" si="27"/>
        <v>0</v>
      </c>
      <c r="W82" s="45">
        <f t="shared" ca="1" si="28"/>
        <v>0</v>
      </c>
      <c r="X82" s="45">
        <f t="shared" ca="1" si="29"/>
        <v>0</v>
      </c>
      <c r="Y82" s="45">
        <f t="shared" ca="1" si="30"/>
        <v>0</v>
      </c>
      <c r="Z82" s="45">
        <f t="shared" ca="1" si="31"/>
        <v>0</v>
      </c>
      <c r="AA82" s="45">
        <f t="shared" si="32"/>
        <v>0</v>
      </c>
      <c r="AB82" s="45">
        <f t="shared" si="33"/>
        <v>0</v>
      </c>
      <c r="AC82" s="45">
        <f t="shared" ca="1" si="34"/>
        <v>0</v>
      </c>
      <c r="AD82" s="45">
        <f t="shared" ca="1" si="35"/>
        <v>0</v>
      </c>
      <c r="AE82" s="45">
        <f t="shared" ca="1" si="36"/>
        <v>0</v>
      </c>
      <c r="AF82" s="45">
        <f t="shared" ca="1" si="37"/>
        <v>0</v>
      </c>
      <c r="AG82" s="45">
        <f t="shared" ca="1" si="39"/>
        <v>0</v>
      </c>
      <c r="AH82" s="45">
        <f t="shared" ca="1" si="38"/>
        <v>0</v>
      </c>
    </row>
    <row r="83" spans="1:34" x14ac:dyDescent="0.25">
      <c r="A83" s="94"/>
      <c r="B83" s="94"/>
      <c r="C83" s="94"/>
      <c r="D83" s="94"/>
      <c r="E83" s="94"/>
      <c r="F83" s="94"/>
      <c r="G83" s="99"/>
      <c r="H83" s="94"/>
      <c r="I83" s="95"/>
      <c r="J83" s="97"/>
      <c r="K83" s="94"/>
      <c r="L83" s="94"/>
      <c r="M83" s="49" t="str">
        <f t="shared" ca="1" si="22"/>
        <v/>
      </c>
      <c r="N83" s="50" t="str">
        <f t="shared" ca="1" si="23"/>
        <v/>
      </c>
      <c r="O83" s="48">
        <v>43647</v>
      </c>
      <c r="P83" s="45">
        <v>0</v>
      </c>
      <c r="Q83" s="45">
        <f t="shared" si="21"/>
        <v>0</v>
      </c>
      <c r="R83" s="45">
        <f t="shared" si="21"/>
        <v>0</v>
      </c>
      <c r="S83" s="45">
        <f t="shared" si="24"/>
        <v>0</v>
      </c>
      <c r="T83" s="45">
        <f t="shared" si="25"/>
        <v>0</v>
      </c>
      <c r="U83" s="45">
        <f t="shared" ca="1" si="26"/>
        <v>0</v>
      </c>
      <c r="V83" s="45">
        <f t="shared" ca="1" si="27"/>
        <v>0</v>
      </c>
      <c r="W83" s="45">
        <f t="shared" ca="1" si="28"/>
        <v>0</v>
      </c>
      <c r="X83" s="45">
        <f t="shared" ca="1" si="29"/>
        <v>0</v>
      </c>
      <c r="Y83" s="45">
        <f t="shared" ca="1" si="30"/>
        <v>0</v>
      </c>
      <c r="Z83" s="45">
        <f t="shared" ca="1" si="31"/>
        <v>0</v>
      </c>
      <c r="AA83" s="45">
        <f t="shared" si="32"/>
        <v>0</v>
      </c>
      <c r="AB83" s="45">
        <f t="shared" si="33"/>
        <v>0</v>
      </c>
      <c r="AC83" s="45">
        <f t="shared" ca="1" si="34"/>
        <v>0</v>
      </c>
      <c r="AD83" s="45">
        <f t="shared" ca="1" si="35"/>
        <v>0</v>
      </c>
      <c r="AE83" s="45">
        <f t="shared" ca="1" si="36"/>
        <v>0</v>
      </c>
      <c r="AF83" s="45">
        <f t="shared" ca="1" si="37"/>
        <v>0</v>
      </c>
      <c r="AG83" s="45">
        <f t="shared" ca="1" si="39"/>
        <v>0</v>
      </c>
      <c r="AH83" s="45">
        <f t="shared" ca="1" si="38"/>
        <v>0</v>
      </c>
    </row>
    <row r="84" spans="1:34" x14ac:dyDescent="0.25">
      <c r="A84" s="94"/>
      <c r="B84" s="94"/>
      <c r="C84" s="94"/>
      <c r="D84" s="94"/>
      <c r="E84" s="94"/>
      <c r="F84" s="94"/>
      <c r="G84" s="99"/>
      <c r="H84" s="94"/>
      <c r="I84" s="95"/>
      <c r="J84" s="97"/>
      <c r="K84" s="94"/>
      <c r="L84" s="94"/>
      <c r="M84" s="49" t="str">
        <f t="shared" ca="1" si="22"/>
        <v/>
      </c>
      <c r="N84" s="50" t="str">
        <f t="shared" ca="1" si="23"/>
        <v/>
      </c>
      <c r="O84" s="48">
        <v>43647</v>
      </c>
      <c r="P84" s="45">
        <v>0</v>
      </c>
      <c r="Q84" s="45">
        <f t="shared" si="21"/>
        <v>0</v>
      </c>
      <c r="R84" s="45">
        <f t="shared" si="21"/>
        <v>0</v>
      </c>
      <c r="S84" s="45">
        <f t="shared" si="24"/>
        <v>0</v>
      </c>
      <c r="T84" s="45">
        <f t="shared" si="25"/>
        <v>0</v>
      </c>
      <c r="U84" s="45">
        <f t="shared" ca="1" si="26"/>
        <v>0</v>
      </c>
      <c r="V84" s="45">
        <f t="shared" ca="1" si="27"/>
        <v>0</v>
      </c>
      <c r="W84" s="45">
        <f t="shared" ca="1" si="28"/>
        <v>0</v>
      </c>
      <c r="X84" s="45">
        <f t="shared" ca="1" si="29"/>
        <v>0</v>
      </c>
      <c r="Y84" s="45">
        <f t="shared" ca="1" si="30"/>
        <v>0</v>
      </c>
      <c r="Z84" s="45">
        <f t="shared" ca="1" si="31"/>
        <v>0</v>
      </c>
      <c r="AA84" s="45">
        <f t="shared" si="32"/>
        <v>0</v>
      </c>
      <c r="AB84" s="45">
        <f t="shared" si="33"/>
        <v>0</v>
      </c>
      <c r="AC84" s="45">
        <f t="shared" ca="1" si="34"/>
        <v>0</v>
      </c>
      <c r="AD84" s="45">
        <f t="shared" ca="1" si="35"/>
        <v>0</v>
      </c>
      <c r="AE84" s="45">
        <f t="shared" ca="1" si="36"/>
        <v>0</v>
      </c>
      <c r="AF84" s="45">
        <f t="shared" ca="1" si="37"/>
        <v>0</v>
      </c>
      <c r="AG84" s="45">
        <f t="shared" ca="1" si="39"/>
        <v>0</v>
      </c>
      <c r="AH84" s="45">
        <f t="shared" ca="1" si="38"/>
        <v>0</v>
      </c>
    </row>
    <row r="85" spans="1:34" x14ac:dyDescent="0.25">
      <c r="A85" s="94"/>
      <c r="B85" s="94"/>
      <c r="C85" s="94"/>
      <c r="D85" s="94"/>
      <c r="E85" s="94"/>
      <c r="F85" s="94"/>
      <c r="G85" s="99"/>
      <c r="H85" s="94"/>
      <c r="I85" s="95"/>
      <c r="J85" s="97"/>
      <c r="K85" s="94"/>
      <c r="L85" s="94"/>
      <c r="M85" s="49" t="str">
        <f t="shared" ca="1" si="22"/>
        <v/>
      </c>
      <c r="N85" s="50" t="str">
        <f t="shared" ca="1" si="23"/>
        <v/>
      </c>
      <c r="O85" s="48">
        <v>43647</v>
      </c>
      <c r="P85" s="45">
        <v>0</v>
      </c>
      <c r="Q85" s="45">
        <f t="shared" si="21"/>
        <v>0</v>
      </c>
      <c r="R85" s="45">
        <f t="shared" si="21"/>
        <v>0</v>
      </c>
      <c r="S85" s="45">
        <f t="shared" si="24"/>
        <v>0</v>
      </c>
      <c r="T85" s="45">
        <f t="shared" si="25"/>
        <v>0</v>
      </c>
      <c r="U85" s="45">
        <f t="shared" ca="1" si="26"/>
        <v>0</v>
      </c>
      <c r="V85" s="45">
        <f t="shared" ca="1" si="27"/>
        <v>0</v>
      </c>
      <c r="W85" s="45">
        <f t="shared" ca="1" si="28"/>
        <v>0</v>
      </c>
      <c r="X85" s="45">
        <f t="shared" ca="1" si="29"/>
        <v>0</v>
      </c>
      <c r="Y85" s="45">
        <f t="shared" ca="1" si="30"/>
        <v>0</v>
      </c>
      <c r="Z85" s="45">
        <f t="shared" ca="1" si="31"/>
        <v>0</v>
      </c>
      <c r="AA85" s="45">
        <f t="shared" si="32"/>
        <v>0</v>
      </c>
      <c r="AB85" s="45">
        <f t="shared" si="33"/>
        <v>0</v>
      </c>
      <c r="AC85" s="45">
        <f t="shared" ca="1" si="34"/>
        <v>0</v>
      </c>
      <c r="AD85" s="45">
        <f t="shared" ca="1" si="35"/>
        <v>0</v>
      </c>
      <c r="AE85" s="45">
        <f t="shared" ca="1" si="36"/>
        <v>0</v>
      </c>
      <c r="AF85" s="45">
        <f t="shared" ca="1" si="37"/>
        <v>0</v>
      </c>
      <c r="AG85" s="45">
        <f t="shared" ca="1" si="39"/>
        <v>0</v>
      </c>
      <c r="AH85" s="45">
        <f t="shared" ca="1" si="38"/>
        <v>0</v>
      </c>
    </row>
    <row r="86" spans="1:34" x14ac:dyDescent="0.25">
      <c r="A86" s="94"/>
      <c r="B86" s="94"/>
      <c r="C86" s="94"/>
      <c r="D86" s="94"/>
      <c r="E86" s="94"/>
      <c r="F86" s="94"/>
      <c r="G86" s="99"/>
      <c r="H86" s="94"/>
      <c r="I86" s="95"/>
      <c r="J86" s="97"/>
      <c r="K86" s="94"/>
      <c r="L86" s="94"/>
      <c r="M86" s="49" t="str">
        <f t="shared" ca="1" si="22"/>
        <v/>
      </c>
      <c r="N86" s="50" t="str">
        <f t="shared" ca="1" si="23"/>
        <v/>
      </c>
      <c r="O86" s="48">
        <v>43647</v>
      </c>
      <c r="P86" s="45">
        <v>0</v>
      </c>
      <c r="Q86" s="45">
        <f t="shared" si="21"/>
        <v>0</v>
      </c>
      <c r="R86" s="45">
        <f t="shared" si="21"/>
        <v>0</v>
      </c>
      <c r="S86" s="45">
        <f t="shared" si="24"/>
        <v>0</v>
      </c>
      <c r="T86" s="45">
        <f t="shared" si="25"/>
        <v>0</v>
      </c>
      <c r="U86" s="45">
        <f t="shared" ca="1" si="26"/>
        <v>0</v>
      </c>
      <c r="V86" s="45">
        <f t="shared" ca="1" si="27"/>
        <v>0</v>
      </c>
      <c r="W86" s="45">
        <f t="shared" ca="1" si="28"/>
        <v>0</v>
      </c>
      <c r="X86" s="45">
        <f t="shared" ca="1" si="29"/>
        <v>0</v>
      </c>
      <c r="Y86" s="45">
        <f t="shared" ca="1" si="30"/>
        <v>0</v>
      </c>
      <c r="Z86" s="45">
        <f t="shared" ca="1" si="31"/>
        <v>0</v>
      </c>
      <c r="AA86" s="45">
        <f t="shared" si="32"/>
        <v>0</v>
      </c>
      <c r="AB86" s="45">
        <f t="shared" si="33"/>
        <v>0</v>
      </c>
      <c r="AC86" s="45">
        <f t="shared" ca="1" si="34"/>
        <v>0</v>
      </c>
      <c r="AD86" s="45">
        <f t="shared" ca="1" si="35"/>
        <v>0</v>
      </c>
      <c r="AE86" s="45">
        <f t="shared" ca="1" si="36"/>
        <v>0</v>
      </c>
      <c r="AF86" s="45">
        <f t="shared" ca="1" si="37"/>
        <v>0</v>
      </c>
      <c r="AG86" s="45">
        <f t="shared" ca="1" si="39"/>
        <v>0</v>
      </c>
      <c r="AH86" s="45">
        <f t="shared" ca="1" si="38"/>
        <v>0</v>
      </c>
    </row>
    <row r="87" spans="1:34" x14ac:dyDescent="0.25">
      <c r="A87" s="94"/>
      <c r="B87" s="94"/>
      <c r="C87" s="94"/>
      <c r="D87" s="94"/>
      <c r="E87" s="94"/>
      <c r="F87" s="94"/>
      <c r="G87" s="99"/>
      <c r="H87" s="94"/>
      <c r="I87" s="95"/>
      <c r="J87" s="97"/>
      <c r="K87" s="94"/>
      <c r="L87" s="94"/>
      <c r="M87" s="49" t="str">
        <f t="shared" ca="1" si="22"/>
        <v/>
      </c>
      <c r="N87" s="50" t="str">
        <f t="shared" ca="1" si="23"/>
        <v/>
      </c>
      <c r="O87" s="48">
        <v>43647</v>
      </c>
      <c r="P87" s="45">
        <v>0</v>
      </c>
      <c r="Q87" s="45">
        <f t="shared" si="21"/>
        <v>0</v>
      </c>
      <c r="R87" s="45">
        <f t="shared" si="21"/>
        <v>0</v>
      </c>
      <c r="S87" s="45">
        <f t="shared" si="24"/>
        <v>0</v>
      </c>
      <c r="T87" s="45">
        <f t="shared" si="25"/>
        <v>0</v>
      </c>
      <c r="U87" s="45">
        <f t="shared" ca="1" si="26"/>
        <v>0</v>
      </c>
      <c r="V87" s="45">
        <f t="shared" ca="1" si="27"/>
        <v>0</v>
      </c>
      <c r="W87" s="45">
        <f t="shared" ca="1" si="28"/>
        <v>0</v>
      </c>
      <c r="X87" s="45">
        <f t="shared" ca="1" si="29"/>
        <v>0</v>
      </c>
      <c r="Y87" s="45">
        <f t="shared" ca="1" si="30"/>
        <v>0</v>
      </c>
      <c r="Z87" s="45">
        <f t="shared" ca="1" si="31"/>
        <v>0</v>
      </c>
      <c r="AA87" s="45">
        <f t="shared" si="32"/>
        <v>0</v>
      </c>
      <c r="AB87" s="45">
        <f t="shared" si="33"/>
        <v>0</v>
      </c>
      <c r="AC87" s="45">
        <f t="shared" ca="1" si="34"/>
        <v>0</v>
      </c>
      <c r="AD87" s="45">
        <f t="shared" ca="1" si="35"/>
        <v>0</v>
      </c>
      <c r="AE87" s="45">
        <f t="shared" ca="1" si="36"/>
        <v>0</v>
      </c>
      <c r="AF87" s="45">
        <f t="shared" ca="1" si="37"/>
        <v>0</v>
      </c>
      <c r="AG87" s="45">
        <f t="shared" ca="1" si="39"/>
        <v>0</v>
      </c>
      <c r="AH87" s="45">
        <f t="shared" ca="1" si="38"/>
        <v>0</v>
      </c>
    </row>
    <row r="88" spans="1:34" x14ac:dyDescent="0.25">
      <c r="A88" s="94"/>
      <c r="B88" s="94"/>
      <c r="C88" s="94"/>
      <c r="D88" s="94"/>
      <c r="E88" s="94"/>
      <c r="F88" s="94"/>
      <c r="G88" s="99"/>
      <c r="H88" s="94"/>
      <c r="I88" s="95"/>
      <c r="J88" s="97"/>
      <c r="K88" s="94"/>
      <c r="L88" s="94"/>
      <c r="M88" s="49" t="str">
        <f t="shared" ca="1" si="22"/>
        <v/>
      </c>
      <c r="N88" s="50" t="str">
        <f t="shared" ca="1" si="23"/>
        <v/>
      </c>
      <c r="O88" s="48">
        <v>43647</v>
      </c>
      <c r="P88" s="45">
        <v>0</v>
      </c>
      <c r="Q88" s="45">
        <f t="shared" si="21"/>
        <v>0</v>
      </c>
      <c r="R88" s="45">
        <f t="shared" si="21"/>
        <v>0</v>
      </c>
      <c r="S88" s="45">
        <f t="shared" si="24"/>
        <v>0</v>
      </c>
      <c r="T88" s="45">
        <f t="shared" si="25"/>
        <v>0</v>
      </c>
      <c r="U88" s="45">
        <f t="shared" ca="1" si="26"/>
        <v>0</v>
      </c>
      <c r="V88" s="45">
        <f t="shared" ca="1" si="27"/>
        <v>0</v>
      </c>
      <c r="W88" s="45">
        <f t="shared" ca="1" si="28"/>
        <v>0</v>
      </c>
      <c r="X88" s="45">
        <f t="shared" ca="1" si="29"/>
        <v>0</v>
      </c>
      <c r="Y88" s="45">
        <f t="shared" ca="1" si="30"/>
        <v>0</v>
      </c>
      <c r="Z88" s="45">
        <f t="shared" ca="1" si="31"/>
        <v>0</v>
      </c>
      <c r="AA88" s="45">
        <f t="shared" si="32"/>
        <v>0</v>
      </c>
      <c r="AB88" s="45">
        <f t="shared" si="33"/>
        <v>0</v>
      </c>
      <c r="AC88" s="45">
        <f t="shared" ca="1" si="34"/>
        <v>0</v>
      </c>
      <c r="AD88" s="45">
        <f t="shared" ca="1" si="35"/>
        <v>0</v>
      </c>
      <c r="AE88" s="45">
        <f t="shared" ca="1" si="36"/>
        <v>0</v>
      </c>
      <c r="AF88" s="45">
        <f t="shared" ca="1" si="37"/>
        <v>0</v>
      </c>
      <c r="AG88" s="45">
        <f t="shared" ca="1" si="39"/>
        <v>0</v>
      </c>
      <c r="AH88" s="45">
        <f t="shared" ca="1" si="38"/>
        <v>0</v>
      </c>
    </row>
    <row r="89" spans="1:34" x14ac:dyDescent="0.25">
      <c r="A89" s="94"/>
      <c r="B89" s="94"/>
      <c r="C89" s="94"/>
      <c r="D89" s="94"/>
      <c r="E89" s="94"/>
      <c r="F89" s="94"/>
      <c r="G89" s="99"/>
      <c r="H89" s="94"/>
      <c r="I89" s="95"/>
      <c r="J89" s="97"/>
      <c r="K89" s="94"/>
      <c r="L89" s="94"/>
      <c r="M89" s="49" t="str">
        <f t="shared" ca="1" si="22"/>
        <v/>
      </c>
      <c r="N89" s="50" t="str">
        <f t="shared" ca="1" si="23"/>
        <v/>
      </c>
      <c r="O89" s="48">
        <v>43647</v>
      </c>
      <c r="P89" s="45">
        <v>0</v>
      </c>
      <c r="Q89" s="45">
        <f t="shared" si="21"/>
        <v>0</v>
      </c>
      <c r="R89" s="45">
        <f t="shared" si="21"/>
        <v>0</v>
      </c>
      <c r="S89" s="45">
        <f t="shared" si="24"/>
        <v>0</v>
      </c>
      <c r="T89" s="45">
        <f t="shared" si="25"/>
        <v>0</v>
      </c>
      <c r="U89" s="45">
        <f t="shared" ca="1" si="26"/>
        <v>0</v>
      </c>
      <c r="V89" s="45">
        <f t="shared" ca="1" si="27"/>
        <v>0</v>
      </c>
      <c r="W89" s="45">
        <f t="shared" ca="1" si="28"/>
        <v>0</v>
      </c>
      <c r="X89" s="45">
        <f t="shared" ca="1" si="29"/>
        <v>0</v>
      </c>
      <c r="Y89" s="45">
        <f t="shared" ca="1" si="30"/>
        <v>0</v>
      </c>
      <c r="Z89" s="45">
        <f t="shared" ca="1" si="31"/>
        <v>0</v>
      </c>
      <c r="AA89" s="45">
        <f t="shared" si="32"/>
        <v>0</v>
      </c>
      <c r="AB89" s="45">
        <f t="shared" si="33"/>
        <v>0</v>
      </c>
      <c r="AC89" s="45">
        <f t="shared" ca="1" si="34"/>
        <v>0</v>
      </c>
      <c r="AD89" s="45">
        <f t="shared" ca="1" si="35"/>
        <v>0</v>
      </c>
      <c r="AE89" s="45">
        <f t="shared" ca="1" si="36"/>
        <v>0</v>
      </c>
      <c r="AF89" s="45">
        <f t="shared" ca="1" si="37"/>
        <v>0</v>
      </c>
      <c r="AG89" s="45">
        <f t="shared" ca="1" si="39"/>
        <v>0</v>
      </c>
      <c r="AH89" s="45">
        <f t="shared" ca="1" si="38"/>
        <v>0</v>
      </c>
    </row>
    <row r="90" spans="1:34" x14ac:dyDescent="0.25">
      <c r="A90" s="94"/>
      <c r="B90" s="94"/>
      <c r="C90" s="94"/>
      <c r="D90" s="94"/>
      <c r="E90" s="94"/>
      <c r="F90" s="94"/>
      <c r="G90" s="99"/>
      <c r="H90" s="94"/>
      <c r="I90" s="95"/>
      <c r="J90" s="97"/>
      <c r="K90" s="94"/>
      <c r="L90" s="94"/>
      <c r="M90" s="49" t="str">
        <f t="shared" ca="1" si="22"/>
        <v/>
      </c>
      <c r="N90" s="50" t="str">
        <f t="shared" ca="1" si="23"/>
        <v/>
      </c>
      <c r="O90" s="48">
        <v>43647</v>
      </c>
      <c r="P90" s="45">
        <v>0</v>
      </c>
      <c r="Q90" s="45">
        <f t="shared" si="21"/>
        <v>0</v>
      </c>
      <c r="R90" s="45">
        <f t="shared" si="21"/>
        <v>0</v>
      </c>
      <c r="S90" s="45">
        <f t="shared" si="24"/>
        <v>0</v>
      </c>
      <c r="T90" s="45">
        <f t="shared" si="25"/>
        <v>0</v>
      </c>
      <c r="U90" s="45">
        <f t="shared" ca="1" si="26"/>
        <v>0</v>
      </c>
      <c r="V90" s="45">
        <f t="shared" ca="1" si="27"/>
        <v>0</v>
      </c>
      <c r="W90" s="45">
        <f t="shared" ca="1" si="28"/>
        <v>0</v>
      </c>
      <c r="X90" s="45">
        <f t="shared" ca="1" si="29"/>
        <v>0</v>
      </c>
      <c r="Y90" s="45">
        <f t="shared" ca="1" si="30"/>
        <v>0</v>
      </c>
      <c r="Z90" s="45">
        <f t="shared" ca="1" si="31"/>
        <v>0</v>
      </c>
      <c r="AA90" s="45">
        <f t="shared" si="32"/>
        <v>0</v>
      </c>
      <c r="AB90" s="45">
        <f t="shared" si="33"/>
        <v>0</v>
      </c>
      <c r="AC90" s="45">
        <f t="shared" ca="1" si="34"/>
        <v>0</v>
      </c>
      <c r="AD90" s="45">
        <f t="shared" ca="1" si="35"/>
        <v>0</v>
      </c>
      <c r="AE90" s="45">
        <f t="shared" ca="1" si="36"/>
        <v>0</v>
      </c>
      <c r="AF90" s="45">
        <f t="shared" ca="1" si="37"/>
        <v>0</v>
      </c>
      <c r="AG90" s="45">
        <f t="shared" ca="1" si="39"/>
        <v>0</v>
      </c>
      <c r="AH90" s="45">
        <f t="shared" ca="1" si="38"/>
        <v>0</v>
      </c>
    </row>
    <row r="91" spans="1:34" x14ac:dyDescent="0.25">
      <c r="A91" s="94"/>
      <c r="B91" s="94"/>
      <c r="C91" s="94"/>
      <c r="D91" s="94"/>
      <c r="E91" s="94"/>
      <c r="F91" s="94"/>
      <c r="G91" s="99"/>
      <c r="H91" s="94"/>
      <c r="I91" s="95"/>
      <c r="J91" s="97"/>
      <c r="K91" s="94"/>
      <c r="L91" s="94"/>
      <c r="M91" s="49" t="str">
        <f t="shared" ca="1" si="22"/>
        <v/>
      </c>
      <c r="N91" s="50" t="str">
        <f t="shared" ca="1" si="23"/>
        <v/>
      </c>
      <c r="O91" s="48">
        <v>43647</v>
      </c>
      <c r="P91" s="45">
        <v>0</v>
      </c>
      <c r="Q91" s="45">
        <f t="shared" si="21"/>
        <v>0</v>
      </c>
      <c r="R91" s="45">
        <f t="shared" si="21"/>
        <v>0</v>
      </c>
      <c r="S91" s="45">
        <f t="shared" si="24"/>
        <v>0</v>
      </c>
      <c r="T91" s="45">
        <f t="shared" si="25"/>
        <v>0</v>
      </c>
      <c r="U91" s="45">
        <f t="shared" ca="1" si="26"/>
        <v>0</v>
      </c>
      <c r="V91" s="45">
        <f t="shared" ca="1" si="27"/>
        <v>0</v>
      </c>
      <c r="W91" s="45">
        <f t="shared" ca="1" si="28"/>
        <v>0</v>
      </c>
      <c r="X91" s="45">
        <f t="shared" ca="1" si="29"/>
        <v>0</v>
      </c>
      <c r="Y91" s="45">
        <f t="shared" ca="1" si="30"/>
        <v>0</v>
      </c>
      <c r="Z91" s="45">
        <f t="shared" ca="1" si="31"/>
        <v>0</v>
      </c>
      <c r="AA91" s="45">
        <f t="shared" si="32"/>
        <v>0</v>
      </c>
      <c r="AB91" s="45">
        <f t="shared" si="33"/>
        <v>0</v>
      </c>
      <c r="AC91" s="45">
        <f t="shared" ca="1" si="34"/>
        <v>0</v>
      </c>
      <c r="AD91" s="45">
        <f t="shared" ca="1" si="35"/>
        <v>0</v>
      </c>
      <c r="AE91" s="45">
        <f t="shared" ca="1" si="36"/>
        <v>0</v>
      </c>
      <c r="AF91" s="45">
        <f t="shared" ca="1" si="37"/>
        <v>0</v>
      </c>
      <c r="AG91" s="45">
        <f t="shared" ca="1" si="39"/>
        <v>0</v>
      </c>
      <c r="AH91" s="45">
        <f t="shared" ca="1" si="38"/>
        <v>0</v>
      </c>
    </row>
    <row r="92" spans="1:34" x14ac:dyDescent="0.25">
      <c r="A92" s="94"/>
      <c r="B92" s="94"/>
      <c r="C92" s="94"/>
      <c r="D92" s="94"/>
      <c r="E92" s="94"/>
      <c r="F92" s="94"/>
      <c r="G92" s="99"/>
      <c r="H92" s="94"/>
      <c r="I92" s="95"/>
      <c r="J92" s="97"/>
      <c r="K92" s="94"/>
      <c r="L92" s="94"/>
      <c r="M92" s="49" t="str">
        <f t="shared" ca="1" si="22"/>
        <v/>
      </c>
      <c r="N92" s="50" t="str">
        <f t="shared" ca="1" si="23"/>
        <v/>
      </c>
      <c r="O92" s="48">
        <v>43647</v>
      </c>
      <c r="P92" s="45">
        <v>0</v>
      </c>
      <c r="Q92" s="45">
        <f t="shared" si="21"/>
        <v>0</v>
      </c>
      <c r="R92" s="45">
        <f t="shared" si="21"/>
        <v>0</v>
      </c>
      <c r="S92" s="45">
        <f t="shared" si="24"/>
        <v>0</v>
      </c>
      <c r="T92" s="45">
        <f t="shared" si="25"/>
        <v>0</v>
      </c>
      <c r="U92" s="45">
        <f t="shared" ca="1" si="26"/>
        <v>0</v>
      </c>
      <c r="V92" s="45">
        <f t="shared" ca="1" si="27"/>
        <v>0</v>
      </c>
      <c r="W92" s="45">
        <f t="shared" ca="1" si="28"/>
        <v>0</v>
      </c>
      <c r="X92" s="45">
        <f t="shared" ca="1" si="29"/>
        <v>0</v>
      </c>
      <c r="Y92" s="45">
        <f t="shared" ca="1" si="30"/>
        <v>0</v>
      </c>
      <c r="Z92" s="45">
        <f t="shared" ca="1" si="31"/>
        <v>0</v>
      </c>
      <c r="AA92" s="45">
        <f t="shared" si="32"/>
        <v>0</v>
      </c>
      <c r="AB92" s="45">
        <f t="shared" si="33"/>
        <v>0</v>
      </c>
      <c r="AC92" s="45">
        <f t="shared" ca="1" si="34"/>
        <v>0</v>
      </c>
      <c r="AD92" s="45">
        <f t="shared" ca="1" si="35"/>
        <v>0</v>
      </c>
      <c r="AE92" s="45">
        <f t="shared" ca="1" si="36"/>
        <v>0</v>
      </c>
      <c r="AF92" s="45">
        <f t="shared" ca="1" si="37"/>
        <v>0</v>
      </c>
      <c r="AG92" s="45">
        <f t="shared" ca="1" si="39"/>
        <v>0</v>
      </c>
      <c r="AH92" s="45">
        <f t="shared" ca="1" si="38"/>
        <v>0</v>
      </c>
    </row>
    <row r="93" spans="1:34" x14ac:dyDescent="0.25">
      <c r="A93" s="94"/>
      <c r="B93" s="94"/>
      <c r="C93" s="94"/>
      <c r="D93" s="94"/>
      <c r="E93" s="94"/>
      <c r="F93" s="94"/>
      <c r="G93" s="99"/>
      <c r="H93" s="94"/>
      <c r="I93" s="95"/>
      <c r="J93" s="97"/>
      <c r="K93" s="94"/>
      <c r="L93" s="94"/>
      <c r="M93" s="49" t="str">
        <f t="shared" ca="1" si="22"/>
        <v/>
      </c>
      <c r="N93" s="50" t="str">
        <f t="shared" ca="1" si="23"/>
        <v/>
      </c>
      <c r="O93" s="48">
        <v>43647</v>
      </c>
      <c r="P93" s="45">
        <v>0</v>
      </c>
      <c r="Q93" s="45">
        <f t="shared" si="21"/>
        <v>0</v>
      </c>
      <c r="R93" s="45">
        <f t="shared" si="21"/>
        <v>0</v>
      </c>
      <c r="S93" s="45">
        <f t="shared" si="24"/>
        <v>0</v>
      </c>
      <c r="T93" s="45">
        <f t="shared" si="25"/>
        <v>0</v>
      </c>
      <c r="U93" s="45">
        <f t="shared" ca="1" si="26"/>
        <v>0</v>
      </c>
      <c r="V93" s="45">
        <f t="shared" ca="1" si="27"/>
        <v>0</v>
      </c>
      <c r="W93" s="45">
        <f t="shared" ca="1" si="28"/>
        <v>0</v>
      </c>
      <c r="X93" s="45">
        <f t="shared" ca="1" si="29"/>
        <v>0</v>
      </c>
      <c r="Y93" s="45">
        <f t="shared" ca="1" si="30"/>
        <v>0</v>
      </c>
      <c r="Z93" s="45">
        <f t="shared" ca="1" si="31"/>
        <v>0</v>
      </c>
      <c r="AA93" s="45">
        <f t="shared" si="32"/>
        <v>0</v>
      </c>
      <c r="AB93" s="45">
        <f t="shared" si="33"/>
        <v>0</v>
      </c>
      <c r="AC93" s="45">
        <f t="shared" ca="1" si="34"/>
        <v>0</v>
      </c>
      <c r="AD93" s="45">
        <f t="shared" ca="1" si="35"/>
        <v>0</v>
      </c>
      <c r="AE93" s="45">
        <f t="shared" ca="1" si="36"/>
        <v>0</v>
      </c>
      <c r="AF93" s="45">
        <f t="shared" ca="1" si="37"/>
        <v>0</v>
      </c>
      <c r="AG93" s="45">
        <f t="shared" ca="1" si="39"/>
        <v>0</v>
      </c>
      <c r="AH93" s="45">
        <f t="shared" ca="1" si="38"/>
        <v>0</v>
      </c>
    </row>
    <row r="94" spans="1:34" x14ac:dyDescent="0.25">
      <c r="A94" s="94"/>
      <c r="B94" s="94"/>
      <c r="C94" s="94"/>
      <c r="D94" s="94"/>
      <c r="E94" s="94"/>
      <c r="F94" s="94"/>
      <c r="G94" s="99"/>
      <c r="H94" s="94"/>
      <c r="I94" s="95"/>
      <c r="J94" s="97"/>
      <c r="K94" s="94"/>
      <c r="L94" s="94"/>
      <c r="M94" s="49" t="str">
        <f t="shared" ca="1" si="22"/>
        <v/>
      </c>
      <c r="N94" s="50" t="str">
        <f t="shared" ca="1" si="23"/>
        <v/>
      </c>
      <c r="O94" s="48">
        <v>43647</v>
      </c>
      <c r="P94" s="45">
        <v>0</v>
      </c>
      <c r="Q94" s="45">
        <f t="shared" si="21"/>
        <v>0</v>
      </c>
      <c r="R94" s="45">
        <f t="shared" si="21"/>
        <v>0</v>
      </c>
      <c r="S94" s="45">
        <f t="shared" si="24"/>
        <v>0</v>
      </c>
      <c r="T94" s="45">
        <f t="shared" si="25"/>
        <v>0</v>
      </c>
      <c r="U94" s="45">
        <f t="shared" ca="1" si="26"/>
        <v>0</v>
      </c>
      <c r="V94" s="45">
        <f t="shared" ca="1" si="27"/>
        <v>0</v>
      </c>
      <c r="W94" s="45">
        <f t="shared" ca="1" si="28"/>
        <v>0</v>
      </c>
      <c r="X94" s="45">
        <f t="shared" ca="1" si="29"/>
        <v>0</v>
      </c>
      <c r="Y94" s="45">
        <f t="shared" ca="1" si="30"/>
        <v>0</v>
      </c>
      <c r="Z94" s="45">
        <f t="shared" ca="1" si="31"/>
        <v>0</v>
      </c>
      <c r="AA94" s="45">
        <f t="shared" si="32"/>
        <v>0</v>
      </c>
      <c r="AB94" s="45">
        <f t="shared" si="33"/>
        <v>0</v>
      </c>
      <c r="AC94" s="45">
        <f t="shared" ca="1" si="34"/>
        <v>0</v>
      </c>
      <c r="AD94" s="45">
        <f t="shared" ca="1" si="35"/>
        <v>0</v>
      </c>
      <c r="AE94" s="45">
        <f t="shared" ca="1" si="36"/>
        <v>0</v>
      </c>
      <c r="AF94" s="45">
        <f t="shared" ca="1" si="37"/>
        <v>0</v>
      </c>
      <c r="AG94" s="45">
        <f t="shared" ca="1" si="39"/>
        <v>0</v>
      </c>
      <c r="AH94" s="45">
        <f t="shared" ca="1" si="38"/>
        <v>0</v>
      </c>
    </row>
    <row r="95" spans="1:34" x14ac:dyDescent="0.25">
      <c r="A95" s="94"/>
      <c r="B95" s="94"/>
      <c r="C95" s="94"/>
      <c r="D95" s="94"/>
      <c r="E95" s="94"/>
      <c r="F95" s="94"/>
      <c r="G95" s="99"/>
      <c r="H95" s="94"/>
      <c r="I95" s="95"/>
      <c r="J95" s="97"/>
      <c r="K95" s="94"/>
      <c r="L95" s="94"/>
      <c r="M95" s="49" t="str">
        <f t="shared" ca="1" si="22"/>
        <v/>
      </c>
      <c r="N95" s="50" t="str">
        <f t="shared" ca="1" si="23"/>
        <v/>
      </c>
      <c r="O95" s="48">
        <v>43647</v>
      </c>
      <c r="P95" s="45">
        <v>0</v>
      </c>
      <c r="Q95" s="45">
        <f t="shared" si="21"/>
        <v>0</v>
      </c>
      <c r="R95" s="45">
        <f t="shared" si="21"/>
        <v>0</v>
      </c>
      <c r="S95" s="45">
        <f t="shared" si="24"/>
        <v>0</v>
      </c>
      <c r="T95" s="45">
        <f t="shared" si="25"/>
        <v>0</v>
      </c>
      <c r="U95" s="45">
        <f t="shared" ca="1" si="26"/>
        <v>0</v>
      </c>
      <c r="V95" s="45">
        <f t="shared" ca="1" si="27"/>
        <v>0</v>
      </c>
      <c r="W95" s="45">
        <f t="shared" ca="1" si="28"/>
        <v>0</v>
      </c>
      <c r="X95" s="45">
        <f t="shared" ca="1" si="29"/>
        <v>0</v>
      </c>
      <c r="Y95" s="45">
        <f t="shared" ca="1" si="30"/>
        <v>0</v>
      </c>
      <c r="Z95" s="45">
        <f t="shared" ca="1" si="31"/>
        <v>0</v>
      </c>
      <c r="AA95" s="45">
        <f t="shared" si="32"/>
        <v>0</v>
      </c>
      <c r="AB95" s="45">
        <f t="shared" si="33"/>
        <v>0</v>
      </c>
      <c r="AC95" s="45">
        <f t="shared" ca="1" si="34"/>
        <v>0</v>
      </c>
      <c r="AD95" s="45">
        <f t="shared" ca="1" si="35"/>
        <v>0</v>
      </c>
      <c r="AE95" s="45">
        <f t="shared" ca="1" si="36"/>
        <v>0</v>
      </c>
      <c r="AF95" s="45">
        <f t="shared" ca="1" si="37"/>
        <v>0</v>
      </c>
      <c r="AG95" s="45">
        <f t="shared" ca="1" si="39"/>
        <v>0</v>
      </c>
      <c r="AH95" s="45">
        <f t="shared" ca="1" si="38"/>
        <v>0</v>
      </c>
    </row>
    <row r="96" spans="1:34" x14ac:dyDescent="0.25">
      <c r="A96" s="94"/>
      <c r="B96" s="94"/>
      <c r="C96" s="94"/>
      <c r="D96" s="94"/>
      <c r="E96" s="94"/>
      <c r="F96" s="94"/>
      <c r="G96" s="99"/>
      <c r="H96" s="94"/>
      <c r="I96" s="95"/>
      <c r="J96" s="97"/>
      <c r="K96" s="94"/>
      <c r="L96" s="94"/>
      <c r="M96" s="49" t="str">
        <f t="shared" ca="1" si="22"/>
        <v/>
      </c>
      <c r="N96" s="50" t="str">
        <f t="shared" ca="1" si="23"/>
        <v/>
      </c>
      <c r="O96" s="48">
        <v>43647</v>
      </c>
      <c r="P96" s="45">
        <v>0</v>
      </c>
      <c r="Q96" s="45">
        <f t="shared" si="21"/>
        <v>0</v>
      </c>
      <c r="R96" s="45">
        <f t="shared" si="21"/>
        <v>0</v>
      </c>
      <c r="S96" s="45">
        <f t="shared" si="24"/>
        <v>0</v>
      </c>
      <c r="T96" s="45">
        <f t="shared" si="25"/>
        <v>0</v>
      </c>
      <c r="U96" s="45">
        <f t="shared" ca="1" si="26"/>
        <v>0</v>
      </c>
      <c r="V96" s="45">
        <f t="shared" ca="1" si="27"/>
        <v>0</v>
      </c>
      <c r="W96" s="45">
        <f t="shared" ca="1" si="28"/>
        <v>0</v>
      </c>
      <c r="X96" s="45">
        <f t="shared" ca="1" si="29"/>
        <v>0</v>
      </c>
      <c r="Y96" s="45">
        <f t="shared" ca="1" si="30"/>
        <v>0</v>
      </c>
      <c r="Z96" s="45">
        <f t="shared" ca="1" si="31"/>
        <v>0</v>
      </c>
      <c r="AA96" s="45">
        <f t="shared" si="32"/>
        <v>0</v>
      </c>
      <c r="AB96" s="45">
        <f t="shared" si="33"/>
        <v>0</v>
      </c>
      <c r="AC96" s="45">
        <f t="shared" ca="1" si="34"/>
        <v>0</v>
      </c>
      <c r="AD96" s="45">
        <f t="shared" ca="1" si="35"/>
        <v>0</v>
      </c>
      <c r="AE96" s="45">
        <f t="shared" ca="1" si="36"/>
        <v>0</v>
      </c>
      <c r="AF96" s="45">
        <f t="shared" ca="1" si="37"/>
        <v>0</v>
      </c>
      <c r="AG96" s="45">
        <f t="shared" ca="1" si="39"/>
        <v>0</v>
      </c>
      <c r="AH96" s="45">
        <f t="shared" ca="1" si="38"/>
        <v>0</v>
      </c>
    </row>
    <row r="97" spans="1:34" x14ac:dyDescent="0.25">
      <c r="A97" s="94"/>
      <c r="B97" s="94"/>
      <c r="C97" s="94"/>
      <c r="D97" s="94"/>
      <c r="E97" s="94"/>
      <c r="F97" s="94"/>
      <c r="G97" s="99"/>
      <c r="H97" s="94"/>
      <c r="I97" s="95"/>
      <c r="J97" s="97"/>
      <c r="K97" s="94"/>
      <c r="L97" s="94"/>
      <c r="M97" s="49" t="str">
        <f t="shared" ca="1" si="22"/>
        <v/>
      </c>
      <c r="N97" s="50" t="str">
        <f t="shared" ca="1" si="23"/>
        <v/>
      </c>
      <c r="O97" s="48">
        <v>43647</v>
      </c>
      <c r="P97" s="45">
        <v>0</v>
      </c>
      <c r="Q97" s="45">
        <f t="shared" si="21"/>
        <v>0</v>
      </c>
      <c r="R97" s="45">
        <f t="shared" si="21"/>
        <v>0</v>
      </c>
      <c r="S97" s="45">
        <f t="shared" si="24"/>
        <v>0</v>
      </c>
      <c r="T97" s="45">
        <f t="shared" si="25"/>
        <v>0</v>
      </c>
      <c r="U97" s="45">
        <f t="shared" ca="1" si="26"/>
        <v>0</v>
      </c>
      <c r="V97" s="45">
        <f t="shared" ca="1" si="27"/>
        <v>0</v>
      </c>
      <c r="W97" s="45">
        <f t="shared" ca="1" si="28"/>
        <v>0</v>
      </c>
      <c r="X97" s="45">
        <f t="shared" ca="1" si="29"/>
        <v>0</v>
      </c>
      <c r="Y97" s="45">
        <f t="shared" ca="1" si="30"/>
        <v>0</v>
      </c>
      <c r="Z97" s="45">
        <f t="shared" ca="1" si="31"/>
        <v>0</v>
      </c>
      <c r="AA97" s="45">
        <f t="shared" si="32"/>
        <v>0</v>
      </c>
      <c r="AB97" s="45">
        <f t="shared" si="33"/>
        <v>0</v>
      </c>
      <c r="AC97" s="45">
        <f t="shared" ca="1" si="34"/>
        <v>0</v>
      </c>
      <c r="AD97" s="45">
        <f t="shared" ca="1" si="35"/>
        <v>0</v>
      </c>
      <c r="AE97" s="45">
        <f t="shared" ca="1" si="36"/>
        <v>0</v>
      </c>
      <c r="AF97" s="45">
        <f t="shared" ca="1" si="37"/>
        <v>0</v>
      </c>
      <c r="AG97" s="45">
        <f t="shared" ca="1" si="39"/>
        <v>0</v>
      </c>
      <c r="AH97" s="45">
        <f t="shared" ca="1" si="38"/>
        <v>0</v>
      </c>
    </row>
    <row r="98" spans="1:34" x14ac:dyDescent="0.25">
      <c r="A98" s="94"/>
      <c r="B98" s="94"/>
      <c r="C98" s="94"/>
      <c r="D98" s="94"/>
      <c r="E98" s="94"/>
      <c r="F98" s="94"/>
      <c r="G98" s="99"/>
      <c r="H98" s="94"/>
      <c r="I98" s="95"/>
      <c r="J98" s="97"/>
      <c r="K98" s="94"/>
      <c r="L98" s="94"/>
      <c r="M98" s="49" t="str">
        <f t="shared" ca="1" si="22"/>
        <v/>
      </c>
      <c r="N98" s="50" t="str">
        <f t="shared" ca="1" si="23"/>
        <v/>
      </c>
      <c r="O98" s="48">
        <v>43647</v>
      </c>
      <c r="P98" s="45">
        <v>0</v>
      </c>
      <c r="Q98" s="45">
        <f t="shared" si="21"/>
        <v>0</v>
      </c>
      <c r="R98" s="45">
        <f t="shared" si="21"/>
        <v>0</v>
      </c>
      <c r="S98" s="45">
        <f t="shared" si="24"/>
        <v>0</v>
      </c>
      <c r="T98" s="45">
        <f t="shared" si="25"/>
        <v>0</v>
      </c>
      <c r="U98" s="45">
        <f t="shared" ca="1" si="26"/>
        <v>0</v>
      </c>
      <c r="V98" s="45">
        <f t="shared" ca="1" si="27"/>
        <v>0</v>
      </c>
      <c r="W98" s="45">
        <f t="shared" ca="1" si="28"/>
        <v>0</v>
      </c>
      <c r="X98" s="45">
        <f t="shared" ca="1" si="29"/>
        <v>0</v>
      </c>
      <c r="Y98" s="45">
        <f t="shared" ca="1" si="30"/>
        <v>0</v>
      </c>
      <c r="Z98" s="45">
        <f t="shared" ca="1" si="31"/>
        <v>0</v>
      </c>
      <c r="AA98" s="45">
        <f t="shared" si="32"/>
        <v>0</v>
      </c>
      <c r="AB98" s="45">
        <f t="shared" si="33"/>
        <v>0</v>
      </c>
      <c r="AC98" s="45">
        <f t="shared" ca="1" si="34"/>
        <v>0</v>
      </c>
      <c r="AD98" s="45">
        <f t="shared" ca="1" si="35"/>
        <v>0</v>
      </c>
      <c r="AE98" s="45">
        <f t="shared" ca="1" si="36"/>
        <v>0</v>
      </c>
      <c r="AF98" s="45">
        <f t="shared" ca="1" si="37"/>
        <v>0</v>
      </c>
      <c r="AG98" s="45">
        <f t="shared" ca="1" si="39"/>
        <v>0</v>
      </c>
      <c r="AH98" s="45">
        <f t="shared" ca="1" si="38"/>
        <v>0</v>
      </c>
    </row>
    <row r="99" spans="1:34" x14ac:dyDescent="0.25">
      <c r="A99" s="94"/>
      <c r="B99" s="94"/>
      <c r="C99" s="94"/>
      <c r="D99" s="94"/>
      <c r="E99" s="94"/>
      <c r="F99" s="94"/>
      <c r="G99" s="99"/>
      <c r="H99" s="94"/>
      <c r="I99" s="95"/>
      <c r="J99" s="97"/>
      <c r="K99" s="94"/>
      <c r="L99" s="94"/>
      <c r="M99" s="49" t="str">
        <f t="shared" ca="1" si="22"/>
        <v/>
      </c>
      <c r="N99" s="50" t="str">
        <f ca="1">IF(OR(A99="",B99="",C99="",D99="",E99="",F99="",G99="",H99="",M99="",K99="",L99=""),"",IF(K99="Single",IF(W99=1,45,IF(X99=1,32,IF(Y99=1,10,IF(Z99=1,10,"ERROR")))),IF(OR(AND(AA99=1,D99=D98),AND(OR(AA98=1,AB98=1),D99=D98)),0,IF(AB99=1,52,68))))</f>
        <v/>
      </c>
      <c r="O99" s="48">
        <v>43647</v>
      </c>
      <c r="P99" s="45">
        <v>0</v>
      </c>
      <c r="Q99" s="45">
        <f t="shared" si="21"/>
        <v>0</v>
      </c>
      <c r="R99" s="45">
        <f t="shared" si="21"/>
        <v>0</v>
      </c>
      <c r="S99" s="45">
        <f t="shared" si="24"/>
        <v>0</v>
      </c>
      <c r="T99" s="45">
        <f t="shared" si="25"/>
        <v>0</v>
      </c>
      <c r="U99" s="45">
        <f t="shared" ca="1" si="26"/>
        <v>0</v>
      </c>
      <c r="V99" s="45">
        <f t="shared" ca="1" si="27"/>
        <v>0</v>
      </c>
      <c r="W99" s="45">
        <f t="shared" ca="1" si="28"/>
        <v>0</v>
      </c>
      <c r="X99" s="45">
        <f t="shared" ca="1" si="29"/>
        <v>0</v>
      </c>
      <c r="Y99" s="45">
        <f t="shared" ca="1" si="30"/>
        <v>0</v>
      </c>
      <c r="Z99" s="45">
        <f t="shared" ca="1" si="31"/>
        <v>0</v>
      </c>
      <c r="AA99" s="45">
        <f t="shared" si="32"/>
        <v>0</v>
      </c>
      <c r="AB99" s="45">
        <f t="shared" si="33"/>
        <v>0</v>
      </c>
      <c r="AC99" s="45">
        <f t="shared" ca="1" si="34"/>
        <v>0</v>
      </c>
      <c r="AD99" s="45">
        <f t="shared" ca="1" si="35"/>
        <v>0</v>
      </c>
      <c r="AE99" s="45">
        <f t="shared" ca="1" si="36"/>
        <v>0</v>
      </c>
      <c r="AF99" s="45">
        <f t="shared" ca="1" si="37"/>
        <v>0</v>
      </c>
      <c r="AG99" s="45">
        <f t="shared" ca="1" si="39"/>
        <v>0</v>
      </c>
      <c r="AH99" s="45">
        <f t="shared" ca="1" si="38"/>
        <v>0</v>
      </c>
    </row>
    <row r="100" spans="1:34" x14ac:dyDescent="0.25">
      <c r="A100" s="94"/>
      <c r="B100" s="94"/>
      <c r="C100" s="94"/>
      <c r="D100" s="94"/>
      <c r="E100" s="94"/>
      <c r="F100" s="94"/>
      <c r="G100" s="99"/>
      <c r="H100" s="94"/>
      <c r="I100" s="95"/>
      <c r="J100" s="97"/>
      <c r="K100" s="94"/>
      <c r="L100" s="94"/>
      <c r="M100" s="49" t="str">
        <f t="shared" ca="1" si="22"/>
        <v/>
      </c>
      <c r="N100" s="50" t="str">
        <f ca="1">IF(OR(A100="",B100="",C100="",D100="",E100="",F100="",G100="",H100="",M100="",K100="",L100=""),"",IF(K100="Single",IF(W100=1,45,IF(X100=1,32,IF(Y100=1,10,IF(Z100=1,10,"ERROR")))),IF(OR(AND(AA100=1,D100=D99),AND(OR(AA99=1,AB99=1),D100=D99)),0,IF(AB100=1,52,68))))</f>
        <v/>
      </c>
      <c r="O100" s="48">
        <v>43647</v>
      </c>
      <c r="P100" s="45">
        <v>0</v>
      </c>
      <c r="Q100" s="45">
        <f t="shared" si="21"/>
        <v>0</v>
      </c>
      <c r="R100" s="45">
        <f t="shared" si="21"/>
        <v>0</v>
      </c>
      <c r="S100" s="45">
        <f t="shared" si="24"/>
        <v>0</v>
      </c>
      <c r="T100" s="45">
        <f t="shared" si="25"/>
        <v>0</v>
      </c>
      <c r="U100" s="45">
        <f t="shared" ca="1" si="26"/>
        <v>0</v>
      </c>
      <c r="V100" s="45">
        <f t="shared" ca="1" si="27"/>
        <v>0</v>
      </c>
      <c r="W100" s="45">
        <f t="shared" ca="1" si="28"/>
        <v>0</v>
      </c>
      <c r="X100" s="45">
        <f t="shared" ca="1" si="29"/>
        <v>0</v>
      </c>
      <c r="Y100" s="45">
        <f t="shared" ca="1" si="30"/>
        <v>0</v>
      </c>
      <c r="Z100" s="45">
        <f t="shared" ca="1" si="31"/>
        <v>0</v>
      </c>
      <c r="AA100" s="45">
        <f t="shared" si="32"/>
        <v>0</v>
      </c>
      <c r="AB100" s="45">
        <f t="shared" si="33"/>
        <v>0</v>
      </c>
      <c r="AC100" s="45">
        <f t="shared" ca="1" si="34"/>
        <v>0</v>
      </c>
      <c r="AD100" s="45">
        <f t="shared" ca="1" si="35"/>
        <v>0</v>
      </c>
      <c r="AE100" s="45">
        <f t="shared" ca="1" si="36"/>
        <v>0</v>
      </c>
      <c r="AF100" s="45">
        <f t="shared" ca="1" si="37"/>
        <v>0</v>
      </c>
      <c r="AG100" s="45">
        <f t="shared" ca="1" si="39"/>
        <v>0</v>
      </c>
      <c r="AH100" s="45">
        <f t="shared" ca="1" si="38"/>
        <v>0</v>
      </c>
    </row>
    <row r="101" spans="1:34" x14ac:dyDescent="0.25">
      <c r="A101" s="52"/>
      <c r="B101" s="52"/>
      <c r="C101" s="52"/>
      <c r="D101" s="52"/>
      <c r="E101" s="52"/>
      <c r="F101" s="52"/>
      <c r="G101" s="53"/>
      <c r="H101" s="52"/>
      <c r="I101" s="54"/>
      <c r="J101" s="52"/>
      <c r="K101" s="52"/>
      <c r="L101" s="41" t="s">
        <v>111</v>
      </c>
      <c r="M101" s="52"/>
      <c r="N101" s="55">
        <f t="shared" ref="N101:AG101" ca="1" si="40">SUM(N3:N100)</f>
        <v>0</v>
      </c>
      <c r="Q101" s="45">
        <f t="shared" si="40"/>
        <v>0</v>
      </c>
      <c r="R101" s="45">
        <f t="shared" si="40"/>
        <v>0</v>
      </c>
      <c r="S101" s="45">
        <f t="shared" si="40"/>
        <v>0</v>
      </c>
      <c r="T101" s="45">
        <f t="shared" si="40"/>
        <v>0</v>
      </c>
      <c r="U101" s="45">
        <f t="shared" ca="1" si="40"/>
        <v>0</v>
      </c>
      <c r="V101" s="45">
        <f t="shared" ca="1" si="40"/>
        <v>0</v>
      </c>
      <c r="W101" s="44">
        <f t="shared" ca="1" si="40"/>
        <v>0</v>
      </c>
      <c r="X101" s="44">
        <f t="shared" ca="1" si="40"/>
        <v>0</v>
      </c>
      <c r="Y101" s="44">
        <f t="shared" ca="1" si="40"/>
        <v>0</v>
      </c>
      <c r="Z101" s="44">
        <f t="shared" ca="1" si="40"/>
        <v>0</v>
      </c>
      <c r="AA101" s="44">
        <f t="shared" si="40"/>
        <v>0</v>
      </c>
      <c r="AB101" s="44">
        <f t="shared" si="40"/>
        <v>0</v>
      </c>
      <c r="AC101" s="44">
        <f t="shared" ca="1" si="40"/>
        <v>0</v>
      </c>
      <c r="AD101" s="44">
        <f t="shared" ca="1" si="40"/>
        <v>0</v>
      </c>
      <c r="AE101" s="44">
        <f t="shared" ca="1" si="40"/>
        <v>0</v>
      </c>
      <c r="AF101" s="44">
        <f t="shared" ca="1" si="40"/>
        <v>0</v>
      </c>
      <c r="AG101" s="45">
        <f t="shared" ca="1" si="40"/>
        <v>0</v>
      </c>
      <c r="AH101" s="45">
        <f ca="1">SUM(AH3:AH100)</f>
        <v>0</v>
      </c>
    </row>
  </sheetData>
  <sheetProtection sheet="1" objects="1" scenarios="1"/>
  <phoneticPr fontId="22" type="noConversion"/>
  <dataValidations count="4">
    <dataValidation type="list" allowBlank="1" showInputMessage="1" showErrorMessage="1" sqref="A3:A10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WVI983043:WVI983140" xr:uid="{980D560D-5B25-4346-80AD-EE4BCFFC0B6D}">
      <formula1>$AM$2:$AM$11</formula1>
    </dataValidation>
    <dataValidation type="list" allowBlank="1" showInputMessage="1" showErrorMessage="1" sqref="L3:L100 JH3:JH100 TD3:TD100 ACZ3:ACZ100 AMV3:AMV100 AWR3:AWR100 BGN3:BGN100 BQJ3:BQJ100 CAF3:CAF100 CKB3:CKB100 CTX3:CTX100 DDT3:DDT100 DNP3:DNP100 DXL3:DXL100 EHH3:EHH100 ERD3:ERD100 FAZ3:FAZ100 FKV3:FKV100 FUR3:FUR100 GEN3:GEN100 GOJ3:GOJ100 GYF3:GYF100 HIB3:HIB100 HRX3:HRX100 IBT3:IBT100 ILP3:ILP100 IVL3:IVL100 JFH3:JFH100 JPD3:JPD100 JYZ3:JYZ100 KIV3:KIV100 KSR3:KSR100 LCN3:LCN100 LMJ3:LMJ100 LWF3:LWF100 MGB3:MGB100 MPX3:MPX100 MZT3:MZT100 NJP3:NJP100 NTL3:NTL100 ODH3:ODH100 OND3:OND100 OWZ3:OWZ100 PGV3:PGV100 PQR3:PQR100 QAN3:QAN100 QKJ3:QKJ100 QUF3:QUF100 REB3:REB100 RNX3:RNX100 RXT3:RXT100 SHP3:SHP100 SRL3:SRL100 TBH3:TBH100 TLD3:TLD100 TUZ3:TUZ100 UEV3:UEV100 UOR3:UOR100 UYN3:UYN100 VIJ3:VIJ100 VSF3:VSF100 WCB3:WCB100 WLX3:WLX100 WVT3:WVT100 L65539:L65636 JH65539:JH65636 TD65539:TD65636 ACZ65539:ACZ65636 AMV65539:AMV65636 AWR65539:AWR65636 BGN65539:BGN65636 BQJ65539:BQJ65636 CAF65539:CAF65636 CKB65539:CKB65636 CTX65539:CTX65636 DDT65539:DDT65636 DNP65539:DNP65636 DXL65539:DXL65636 EHH65539:EHH65636 ERD65539:ERD65636 FAZ65539:FAZ65636 FKV65539:FKV65636 FUR65539:FUR65636 GEN65539:GEN65636 GOJ65539:GOJ65636 GYF65539:GYF65636 HIB65539:HIB65636 HRX65539:HRX65636 IBT65539:IBT65636 ILP65539:ILP65636 IVL65539:IVL65636 JFH65539:JFH65636 JPD65539:JPD65636 JYZ65539:JYZ65636 KIV65539:KIV65636 KSR65539:KSR65636 LCN65539:LCN65636 LMJ65539:LMJ65636 LWF65539:LWF65636 MGB65539:MGB65636 MPX65539:MPX65636 MZT65539:MZT65636 NJP65539:NJP65636 NTL65539:NTL65636 ODH65539:ODH65636 OND65539:OND65636 OWZ65539:OWZ65636 PGV65539:PGV65636 PQR65539:PQR65636 QAN65539:QAN65636 QKJ65539:QKJ65636 QUF65539:QUF65636 REB65539:REB65636 RNX65539:RNX65636 RXT65539:RXT65636 SHP65539:SHP65636 SRL65539:SRL65636 TBH65539:TBH65636 TLD65539:TLD65636 TUZ65539:TUZ65636 UEV65539:UEV65636 UOR65539:UOR65636 UYN65539:UYN65636 VIJ65539:VIJ65636 VSF65539:VSF65636 WCB65539:WCB65636 WLX65539:WLX65636 WVT65539:WVT65636 L131075:L131172 JH131075:JH131172 TD131075:TD131172 ACZ131075:ACZ131172 AMV131075:AMV131172 AWR131075:AWR131172 BGN131075:BGN131172 BQJ131075:BQJ131172 CAF131075:CAF131172 CKB131075:CKB131172 CTX131075:CTX131172 DDT131075:DDT131172 DNP131075:DNP131172 DXL131075:DXL131172 EHH131075:EHH131172 ERD131075:ERD131172 FAZ131075:FAZ131172 FKV131075:FKV131172 FUR131075:FUR131172 GEN131075:GEN131172 GOJ131075:GOJ131172 GYF131075:GYF131172 HIB131075:HIB131172 HRX131075:HRX131172 IBT131075:IBT131172 ILP131075:ILP131172 IVL131075:IVL131172 JFH131075:JFH131172 JPD131075:JPD131172 JYZ131075:JYZ131172 KIV131075:KIV131172 KSR131075:KSR131172 LCN131075:LCN131172 LMJ131075:LMJ131172 LWF131075:LWF131172 MGB131075:MGB131172 MPX131075:MPX131172 MZT131075:MZT131172 NJP131075:NJP131172 NTL131075:NTL131172 ODH131075:ODH131172 OND131075:OND131172 OWZ131075:OWZ131172 PGV131075:PGV131172 PQR131075:PQR131172 QAN131075:QAN131172 QKJ131075:QKJ131172 QUF131075:QUF131172 REB131075:REB131172 RNX131075:RNX131172 RXT131075:RXT131172 SHP131075:SHP131172 SRL131075:SRL131172 TBH131075:TBH131172 TLD131075:TLD131172 TUZ131075:TUZ131172 UEV131075:UEV131172 UOR131075:UOR131172 UYN131075:UYN131172 VIJ131075:VIJ131172 VSF131075:VSF131172 WCB131075:WCB131172 WLX131075:WLX131172 WVT131075:WVT131172 L196611:L196708 JH196611:JH196708 TD196611:TD196708 ACZ196611:ACZ196708 AMV196611:AMV196708 AWR196611:AWR196708 BGN196611:BGN196708 BQJ196611:BQJ196708 CAF196611:CAF196708 CKB196611:CKB196708 CTX196611:CTX196708 DDT196611:DDT196708 DNP196611:DNP196708 DXL196611:DXL196708 EHH196611:EHH196708 ERD196611:ERD196708 FAZ196611:FAZ196708 FKV196611:FKV196708 FUR196611:FUR196708 GEN196611:GEN196708 GOJ196611:GOJ196708 GYF196611:GYF196708 HIB196611:HIB196708 HRX196611:HRX196708 IBT196611:IBT196708 ILP196611:ILP196708 IVL196611:IVL196708 JFH196611:JFH196708 JPD196611:JPD196708 JYZ196611:JYZ196708 KIV196611:KIV196708 KSR196611:KSR196708 LCN196611:LCN196708 LMJ196611:LMJ196708 LWF196611:LWF196708 MGB196611:MGB196708 MPX196611:MPX196708 MZT196611:MZT196708 NJP196611:NJP196708 NTL196611:NTL196708 ODH196611:ODH196708 OND196611:OND196708 OWZ196611:OWZ196708 PGV196611:PGV196708 PQR196611:PQR196708 QAN196611:QAN196708 QKJ196611:QKJ196708 QUF196611:QUF196708 REB196611:REB196708 RNX196611:RNX196708 RXT196611:RXT196708 SHP196611:SHP196708 SRL196611:SRL196708 TBH196611:TBH196708 TLD196611:TLD196708 TUZ196611:TUZ196708 UEV196611:UEV196708 UOR196611:UOR196708 UYN196611:UYN196708 VIJ196611:VIJ196708 VSF196611:VSF196708 WCB196611:WCB196708 WLX196611:WLX196708 WVT196611:WVT196708 L262147:L262244 JH262147:JH262244 TD262147:TD262244 ACZ262147:ACZ262244 AMV262147:AMV262244 AWR262147:AWR262244 BGN262147:BGN262244 BQJ262147:BQJ262244 CAF262147:CAF262244 CKB262147:CKB262244 CTX262147:CTX262244 DDT262147:DDT262244 DNP262147:DNP262244 DXL262147:DXL262244 EHH262147:EHH262244 ERD262147:ERD262244 FAZ262147:FAZ262244 FKV262147:FKV262244 FUR262147:FUR262244 GEN262147:GEN262244 GOJ262147:GOJ262244 GYF262147:GYF262244 HIB262147:HIB262244 HRX262147:HRX262244 IBT262147:IBT262244 ILP262147:ILP262244 IVL262147:IVL262244 JFH262147:JFH262244 JPD262147:JPD262244 JYZ262147:JYZ262244 KIV262147:KIV262244 KSR262147:KSR262244 LCN262147:LCN262244 LMJ262147:LMJ262244 LWF262147:LWF262244 MGB262147:MGB262244 MPX262147:MPX262244 MZT262147:MZT262244 NJP262147:NJP262244 NTL262147:NTL262244 ODH262147:ODH262244 OND262147:OND262244 OWZ262147:OWZ262244 PGV262147:PGV262244 PQR262147:PQR262244 QAN262147:QAN262244 QKJ262147:QKJ262244 QUF262147:QUF262244 REB262147:REB262244 RNX262147:RNX262244 RXT262147:RXT262244 SHP262147:SHP262244 SRL262147:SRL262244 TBH262147:TBH262244 TLD262147:TLD262244 TUZ262147:TUZ262244 UEV262147:UEV262244 UOR262147:UOR262244 UYN262147:UYN262244 VIJ262147:VIJ262244 VSF262147:VSF262244 WCB262147:WCB262244 WLX262147:WLX262244 WVT262147:WVT262244 L327683:L327780 JH327683:JH327780 TD327683:TD327780 ACZ327683:ACZ327780 AMV327683:AMV327780 AWR327683:AWR327780 BGN327683:BGN327780 BQJ327683:BQJ327780 CAF327683:CAF327780 CKB327683:CKB327780 CTX327683:CTX327780 DDT327683:DDT327780 DNP327683:DNP327780 DXL327683:DXL327780 EHH327683:EHH327780 ERD327683:ERD327780 FAZ327683:FAZ327780 FKV327683:FKV327780 FUR327683:FUR327780 GEN327683:GEN327780 GOJ327683:GOJ327780 GYF327683:GYF327780 HIB327683:HIB327780 HRX327683:HRX327780 IBT327683:IBT327780 ILP327683:ILP327780 IVL327683:IVL327780 JFH327683:JFH327780 JPD327683:JPD327780 JYZ327683:JYZ327780 KIV327683:KIV327780 KSR327683:KSR327780 LCN327683:LCN327780 LMJ327683:LMJ327780 LWF327683:LWF327780 MGB327683:MGB327780 MPX327683:MPX327780 MZT327683:MZT327780 NJP327683:NJP327780 NTL327683:NTL327780 ODH327683:ODH327780 OND327683:OND327780 OWZ327683:OWZ327780 PGV327683:PGV327780 PQR327683:PQR327780 QAN327683:QAN327780 QKJ327683:QKJ327780 QUF327683:QUF327780 REB327683:REB327780 RNX327683:RNX327780 RXT327683:RXT327780 SHP327683:SHP327780 SRL327683:SRL327780 TBH327683:TBH327780 TLD327683:TLD327780 TUZ327683:TUZ327780 UEV327683:UEV327780 UOR327683:UOR327780 UYN327683:UYN327780 VIJ327683:VIJ327780 VSF327683:VSF327780 WCB327683:WCB327780 WLX327683:WLX327780 WVT327683:WVT327780 L393219:L393316 JH393219:JH393316 TD393219:TD393316 ACZ393219:ACZ393316 AMV393219:AMV393316 AWR393219:AWR393316 BGN393219:BGN393316 BQJ393219:BQJ393316 CAF393219:CAF393316 CKB393219:CKB393316 CTX393219:CTX393316 DDT393219:DDT393316 DNP393219:DNP393316 DXL393219:DXL393316 EHH393219:EHH393316 ERD393219:ERD393316 FAZ393219:FAZ393316 FKV393219:FKV393316 FUR393219:FUR393316 GEN393219:GEN393316 GOJ393219:GOJ393316 GYF393219:GYF393316 HIB393219:HIB393316 HRX393219:HRX393316 IBT393219:IBT393316 ILP393219:ILP393316 IVL393219:IVL393316 JFH393219:JFH393316 JPD393219:JPD393316 JYZ393219:JYZ393316 KIV393219:KIV393316 KSR393219:KSR393316 LCN393219:LCN393316 LMJ393219:LMJ393316 LWF393219:LWF393316 MGB393219:MGB393316 MPX393219:MPX393316 MZT393219:MZT393316 NJP393219:NJP393316 NTL393219:NTL393316 ODH393219:ODH393316 OND393219:OND393316 OWZ393219:OWZ393316 PGV393219:PGV393316 PQR393219:PQR393316 QAN393219:QAN393316 QKJ393219:QKJ393316 QUF393219:QUF393316 REB393219:REB393316 RNX393219:RNX393316 RXT393219:RXT393316 SHP393219:SHP393316 SRL393219:SRL393316 TBH393219:TBH393316 TLD393219:TLD393316 TUZ393219:TUZ393316 UEV393219:UEV393316 UOR393219:UOR393316 UYN393219:UYN393316 VIJ393219:VIJ393316 VSF393219:VSF393316 WCB393219:WCB393316 WLX393219:WLX393316 WVT393219:WVT393316 L458755:L458852 JH458755:JH458852 TD458755:TD458852 ACZ458755:ACZ458852 AMV458755:AMV458852 AWR458755:AWR458852 BGN458755:BGN458852 BQJ458755:BQJ458852 CAF458755:CAF458852 CKB458755:CKB458852 CTX458755:CTX458852 DDT458755:DDT458852 DNP458755:DNP458852 DXL458755:DXL458852 EHH458755:EHH458852 ERD458755:ERD458852 FAZ458755:FAZ458852 FKV458755:FKV458852 FUR458755:FUR458852 GEN458755:GEN458852 GOJ458755:GOJ458852 GYF458755:GYF458852 HIB458755:HIB458852 HRX458755:HRX458852 IBT458755:IBT458852 ILP458755:ILP458852 IVL458755:IVL458852 JFH458755:JFH458852 JPD458755:JPD458852 JYZ458755:JYZ458852 KIV458755:KIV458852 KSR458755:KSR458852 LCN458755:LCN458852 LMJ458755:LMJ458852 LWF458755:LWF458852 MGB458755:MGB458852 MPX458755:MPX458852 MZT458755:MZT458852 NJP458755:NJP458852 NTL458755:NTL458852 ODH458755:ODH458852 OND458755:OND458852 OWZ458755:OWZ458852 PGV458755:PGV458852 PQR458755:PQR458852 QAN458755:QAN458852 QKJ458755:QKJ458852 QUF458755:QUF458852 REB458755:REB458852 RNX458755:RNX458852 RXT458755:RXT458852 SHP458755:SHP458852 SRL458755:SRL458852 TBH458755:TBH458852 TLD458755:TLD458852 TUZ458755:TUZ458852 UEV458755:UEV458852 UOR458755:UOR458852 UYN458755:UYN458852 VIJ458755:VIJ458852 VSF458755:VSF458852 WCB458755:WCB458852 WLX458755:WLX458852 WVT458755:WVT458852 L524291:L524388 JH524291:JH524388 TD524291:TD524388 ACZ524291:ACZ524388 AMV524291:AMV524388 AWR524291:AWR524388 BGN524291:BGN524388 BQJ524291:BQJ524388 CAF524291:CAF524388 CKB524291:CKB524388 CTX524291:CTX524388 DDT524291:DDT524388 DNP524291:DNP524388 DXL524291:DXL524388 EHH524291:EHH524388 ERD524291:ERD524388 FAZ524291:FAZ524388 FKV524291:FKV524388 FUR524291:FUR524388 GEN524291:GEN524388 GOJ524291:GOJ524388 GYF524291:GYF524388 HIB524291:HIB524388 HRX524291:HRX524388 IBT524291:IBT524388 ILP524291:ILP524388 IVL524291:IVL524388 JFH524291:JFH524388 JPD524291:JPD524388 JYZ524291:JYZ524388 KIV524291:KIV524388 KSR524291:KSR524388 LCN524291:LCN524388 LMJ524291:LMJ524388 LWF524291:LWF524388 MGB524291:MGB524388 MPX524291:MPX524388 MZT524291:MZT524388 NJP524291:NJP524388 NTL524291:NTL524388 ODH524291:ODH524388 OND524291:OND524388 OWZ524291:OWZ524388 PGV524291:PGV524388 PQR524291:PQR524388 QAN524291:QAN524388 QKJ524291:QKJ524388 QUF524291:QUF524388 REB524291:REB524388 RNX524291:RNX524388 RXT524291:RXT524388 SHP524291:SHP524388 SRL524291:SRL524388 TBH524291:TBH524388 TLD524291:TLD524388 TUZ524291:TUZ524388 UEV524291:UEV524388 UOR524291:UOR524388 UYN524291:UYN524388 VIJ524291:VIJ524388 VSF524291:VSF524388 WCB524291:WCB524388 WLX524291:WLX524388 WVT524291:WVT524388 L589827:L589924 JH589827:JH589924 TD589827:TD589924 ACZ589827:ACZ589924 AMV589827:AMV589924 AWR589827:AWR589924 BGN589827:BGN589924 BQJ589827:BQJ589924 CAF589827:CAF589924 CKB589827:CKB589924 CTX589827:CTX589924 DDT589827:DDT589924 DNP589827:DNP589924 DXL589827:DXL589924 EHH589827:EHH589924 ERD589827:ERD589924 FAZ589827:FAZ589924 FKV589827:FKV589924 FUR589827:FUR589924 GEN589827:GEN589924 GOJ589827:GOJ589924 GYF589827:GYF589924 HIB589827:HIB589924 HRX589827:HRX589924 IBT589827:IBT589924 ILP589827:ILP589924 IVL589827:IVL589924 JFH589827:JFH589924 JPD589827:JPD589924 JYZ589827:JYZ589924 KIV589827:KIV589924 KSR589827:KSR589924 LCN589827:LCN589924 LMJ589827:LMJ589924 LWF589827:LWF589924 MGB589827:MGB589924 MPX589827:MPX589924 MZT589827:MZT589924 NJP589827:NJP589924 NTL589827:NTL589924 ODH589827:ODH589924 OND589827:OND589924 OWZ589827:OWZ589924 PGV589827:PGV589924 PQR589827:PQR589924 QAN589827:QAN589924 QKJ589827:QKJ589924 QUF589827:QUF589924 REB589827:REB589924 RNX589827:RNX589924 RXT589827:RXT589924 SHP589827:SHP589924 SRL589827:SRL589924 TBH589827:TBH589924 TLD589827:TLD589924 TUZ589827:TUZ589924 UEV589827:UEV589924 UOR589827:UOR589924 UYN589827:UYN589924 VIJ589827:VIJ589924 VSF589827:VSF589924 WCB589827:WCB589924 WLX589827:WLX589924 WVT589827:WVT589924 L655363:L655460 JH655363:JH655460 TD655363:TD655460 ACZ655363:ACZ655460 AMV655363:AMV655460 AWR655363:AWR655460 BGN655363:BGN655460 BQJ655363:BQJ655460 CAF655363:CAF655460 CKB655363:CKB655460 CTX655363:CTX655460 DDT655363:DDT655460 DNP655363:DNP655460 DXL655363:DXL655460 EHH655363:EHH655460 ERD655363:ERD655460 FAZ655363:FAZ655460 FKV655363:FKV655460 FUR655363:FUR655460 GEN655363:GEN655460 GOJ655363:GOJ655460 GYF655363:GYF655460 HIB655363:HIB655460 HRX655363:HRX655460 IBT655363:IBT655460 ILP655363:ILP655460 IVL655363:IVL655460 JFH655363:JFH655460 JPD655363:JPD655460 JYZ655363:JYZ655460 KIV655363:KIV655460 KSR655363:KSR655460 LCN655363:LCN655460 LMJ655363:LMJ655460 LWF655363:LWF655460 MGB655363:MGB655460 MPX655363:MPX655460 MZT655363:MZT655460 NJP655363:NJP655460 NTL655363:NTL655460 ODH655363:ODH655460 OND655363:OND655460 OWZ655363:OWZ655460 PGV655363:PGV655460 PQR655363:PQR655460 QAN655363:QAN655460 QKJ655363:QKJ655460 QUF655363:QUF655460 REB655363:REB655460 RNX655363:RNX655460 RXT655363:RXT655460 SHP655363:SHP655460 SRL655363:SRL655460 TBH655363:TBH655460 TLD655363:TLD655460 TUZ655363:TUZ655460 UEV655363:UEV655460 UOR655363:UOR655460 UYN655363:UYN655460 VIJ655363:VIJ655460 VSF655363:VSF655460 WCB655363:WCB655460 WLX655363:WLX655460 WVT655363:WVT655460 L720899:L720996 JH720899:JH720996 TD720899:TD720996 ACZ720899:ACZ720996 AMV720899:AMV720996 AWR720899:AWR720996 BGN720899:BGN720996 BQJ720899:BQJ720996 CAF720899:CAF720996 CKB720899:CKB720996 CTX720899:CTX720996 DDT720899:DDT720996 DNP720899:DNP720996 DXL720899:DXL720996 EHH720899:EHH720996 ERD720899:ERD720996 FAZ720899:FAZ720996 FKV720899:FKV720996 FUR720899:FUR720996 GEN720899:GEN720996 GOJ720899:GOJ720996 GYF720899:GYF720996 HIB720899:HIB720996 HRX720899:HRX720996 IBT720899:IBT720996 ILP720899:ILP720996 IVL720899:IVL720996 JFH720899:JFH720996 JPD720899:JPD720996 JYZ720899:JYZ720996 KIV720899:KIV720996 KSR720899:KSR720996 LCN720899:LCN720996 LMJ720899:LMJ720996 LWF720899:LWF720996 MGB720899:MGB720996 MPX720899:MPX720996 MZT720899:MZT720996 NJP720899:NJP720996 NTL720899:NTL720996 ODH720899:ODH720996 OND720899:OND720996 OWZ720899:OWZ720996 PGV720899:PGV720996 PQR720899:PQR720996 QAN720899:QAN720996 QKJ720899:QKJ720996 QUF720899:QUF720996 REB720899:REB720996 RNX720899:RNX720996 RXT720899:RXT720996 SHP720899:SHP720996 SRL720899:SRL720996 TBH720899:TBH720996 TLD720899:TLD720996 TUZ720899:TUZ720996 UEV720899:UEV720996 UOR720899:UOR720996 UYN720899:UYN720996 VIJ720899:VIJ720996 VSF720899:VSF720996 WCB720899:WCB720996 WLX720899:WLX720996 WVT720899:WVT720996 L786435:L786532 JH786435:JH786532 TD786435:TD786532 ACZ786435:ACZ786532 AMV786435:AMV786532 AWR786435:AWR786532 BGN786435:BGN786532 BQJ786435:BQJ786532 CAF786435:CAF786532 CKB786435:CKB786532 CTX786435:CTX786532 DDT786435:DDT786532 DNP786435:DNP786532 DXL786435:DXL786532 EHH786435:EHH786532 ERD786435:ERD786532 FAZ786435:FAZ786532 FKV786435:FKV786532 FUR786435:FUR786532 GEN786435:GEN786532 GOJ786435:GOJ786532 GYF786435:GYF786532 HIB786435:HIB786532 HRX786435:HRX786532 IBT786435:IBT786532 ILP786435:ILP786532 IVL786435:IVL786532 JFH786435:JFH786532 JPD786435:JPD786532 JYZ786435:JYZ786532 KIV786435:KIV786532 KSR786435:KSR786532 LCN786435:LCN786532 LMJ786435:LMJ786532 LWF786435:LWF786532 MGB786435:MGB786532 MPX786435:MPX786532 MZT786435:MZT786532 NJP786435:NJP786532 NTL786435:NTL786532 ODH786435:ODH786532 OND786435:OND786532 OWZ786435:OWZ786532 PGV786435:PGV786532 PQR786435:PQR786532 QAN786435:QAN786532 QKJ786435:QKJ786532 QUF786435:QUF786532 REB786435:REB786532 RNX786435:RNX786532 RXT786435:RXT786532 SHP786435:SHP786532 SRL786435:SRL786532 TBH786435:TBH786532 TLD786435:TLD786532 TUZ786435:TUZ786532 UEV786435:UEV786532 UOR786435:UOR786532 UYN786435:UYN786532 VIJ786435:VIJ786532 VSF786435:VSF786532 WCB786435:WCB786532 WLX786435:WLX786532 WVT786435:WVT786532 L851971:L852068 JH851971:JH852068 TD851971:TD852068 ACZ851971:ACZ852068 AMV851971:AMV852068 AWR851971:AWR852068 BGN851971:BGN852068 BQJ851971:BQJ852068 CAF851971:CAF852068 CKB851971:CKB852068 CTX851971:CTX852068 DDT851971:DDT852068 DNP851971:DNP852068 DXL851971:DXL852068 EHH851971:EHH852068 ERD851971:ERD852068 FAZ851971:FAZ852068 FKV851971:FKV852068 FUR851971:FUR852068 GEN851971:GEN852068 GOJ851971:GOJ852068 GYF851971:GYF852068 HIB851971:HIB852068 HRX851971:HRX852068 IBT851971:IBT852068 ILP851971:ILP852068 IVL851971:IVL852068 JFH851971:JFH852068 JPD851971:JPD852068 JYZ851971:JYZ852068 KIV851971:KIV852068 KSR851971:KSR852068 LCN851971:LCN852068 LMJ851971:LMJ852068 LWF851971:LWF852068 MGB851971:MGB852068 MPX851971:MPX852068 MZT851971:MZT852068 NJP851971:NJP852068 NTL851971:NTL852068 ODH851971:ODH852068 OND851971:OND852068 OWZ851971:OWZ852068 PGV851971:PGV852068 PQR851971:PQR852068 QAN851971:QAN852068 QKJ851971:QKJ852068 QUF851971:QUF852068 REB851971:REB852068 RNX851971:RNX852068 RXT851971:RXT852068 SHP851971:SHP852068 SRL851971:SRL852068 TBH851971:TBH852068 TLD851971:TLD852068 TUZ851971:TUZ852068 UEV851971:UEV852068 UOR851971:UOR852068 UYN851971:UYN852068 VIJ851971:VIJ852068 VSF851971:VSF852068 WCB851971:WCB852068 WLX851971:WLX852068 WVT851971:WVT852068 L917507:L917604 JH917507:JH917604 TD917507:TD917604 ACZ917507:ACZ917604 AMV917507:AMV917604 AWR917507:AWR917604 BGN917507:BGN917604 BQJ917507:BQJ917604 CAF917507:CAF917604 CKB917507:CKB917604 CTX917507:CTX917604 DDT917507:DDT917604 DNP917507:DNP917604 DXL917507:DXL917604 EHH917507:EHH917604 ERD917507:ERD917604 FAZ917507:FAZ917604 FKV917507:FKV917604 FUR917507:FUR917604 GEN917507:GEN917604 GOJ917507:GOJ917604 GYF917507:GYF917604 HIB917507:HIB917604 HRX917507:HRX917604 IBT917507:IBT917604 ILP917507:ILP917604 IVL917507:IVL917604 JFH917507:JFH917604 JPD917507:JPD917604 JYZ917507:JYZ917604 KIV917507:KIV917604 KSR917507:KSR917604 LCN917507:LCN917604 LMJ917507:LMJ917604 LWF917507:LWF917604 MGB917507:MGB917604 MPX917507:MPX917604 MZT917507:MZT917604 NJP917507:NJP917604 NTL917507:NTL917604 ODH917507:ODH917604 OND917507:OND917604 OWZ917507:OWZ917604 PGV917507:PGV917604 PQR917507:PQR917604 QAN917507:QAN917604 QKJ917507:QKJ917604 QUF917507:QUF917604 REB917507:REB917604 RNX917507:RNX917604 RXT917507:RXT917604 SHP917507:SHP917604 SRL917507:SRL917604 TBH917507:TBH917604 TLD917507:TLD917604 TUZ917507:TUZ917604 UEV917507:UEV917604 UOR917507:UOR917604 UYN917507:UYN917604 VIJ917507:VIJ917604 VSF917507:VSF917604 WCB917507:WCB917604 WLX917507:WLX917604 WVT917507:WVT917604 L983043:L983140 JH983043:JH983140 TD983043:TD983140 ACZ983043:ACZ983140 AMV983043:AMV983140 AWR983043:AWR983140 BGN983043:BGN983140 BQJ983043:BQJ983140 CAF983043:CAF983140 CKB983043:CKB983140 CTX983043:CTX983140 DDT983043:DDT983140 DNP983043:DNP983140 DXL983043:DXL983140 EHH983043:EHH983140 ERD983043:ERD983140 FAZ983043:FAZ983140 FKV983043:FKV983140 FUR983043:FUR983140 GEN983043:GEN983140 GOJ983043:GOJ983140 GYF983043:GYF983140 HIB983043:HIB983140 HRX983043:HRX983140 IBT983043:IBT983140 ILP983043:ILP983140 IVL983043:IVL983140 JFH983043:JFH983140 JPD983043:JPD983140 JYZ983043:JYZ983140 KIV983043:KIV983140 KSR983043:KSR983140 LCN983043:LCN983140 LMJ983043:LMJ983140 LWF983043:LWF983140 MGB983043:MGB983140 MPX983043:MPX983140 MZT983043:MZT983140 NJP983043:NJP983140 NTL983043:NTL983140 ODH983043:ODH983140 OND983043:OND983140 OWZ983043:OWZ983140 PGV983043:PGV983140 PQR983043:PQR983140 QAN983043:QAN983140 QKJ983043:QKJ983140 QUF983043:QUF983140 REB983043:REB983140 RNX983043:RNX983140 RXT983043:RXT983140 SHP983043:SHP983140 SRL983043:SRL983140 TBH983043:TBH983140 TLD983043:TLD983140 TUZ983043:TUZ983140 UEV983043:UEV983140 UOR983043:UOR983140 UYN983043:UYN983140 VIJ983043:VIJ983140 VSF983043:VSF983140 WCB983043:WCB983140 WLX983043:WLX983140 WVT983043:WVT983140" xr:uid="{6BE77786-9B5F-4BC4-A929-500BC0D39990}">
      <formula1>$AL$2:$AL$3</formula1>
    </dataValidation>
    <dataValidation type="list" allowBlank="1" showInputMessage="1" showErrorMessage="1" sqref="K3:K100 JG3:JG100 TC3:TC100 ACY3:ACY100 AMU3:AMU100 AWQ3:AWQ100 BGM3:BGM100 BQI3:BQI100 CAE3:CAE100 CKA3:CKA100 CTW3:CTW100 DDS3:DDS100 DNO3:DNO100 DXK3:DXK100 EHG3:EHG100 ERC3:ERC100 FAY3:FAY100 FKU3:FKU100 FUQ3:FUQ100 GEM3:GEM100 GOI3:GOI100 GYE3:GYE100 HIA3:HIA100 HRW3:HRW100 IBS3:IBS100 ILO3:ILO100 IVK3:IVK100 JFG3:JFG100 JPC3:JPC100 JYY3:JYY100 KIU3:KIU100 KSQ3:KSQ100 LCM3:LCM100 LMI3:LMI100 LWE3:LWE100 MGA3:MGA100 MPW3:MPW100 MZS3:MZS100 NJO3:NJO100 NTK3:NTK100 ODG3:ODG100 ONC3:ONC100 OWY3:OWY100 PGU3:PGU100 PQQ3:PQQ100 QAM3:QAM100 QKI3:QKI100 QUE3:QUE100 REA3:REA100 RNW3:RNW100 RXS3:RXS100 SHO3:SHO100 SRK3:SRK100 TBG3:TBG100 TLC3:TLC100 TUY3:TUY100 UEU3:UEU100 UOQ3:UOQ100 UYM3:UYM100 VII3:VII100 VSE3:VSE100 WCA3:WCA100 WLW3:WLW100 WVS3:WVS100 K65539:K65636 JG65539:JG65636 TC65539:TC65636 ACY65539:ACY65636 AMU65539:AMU65636 AWQ65539:AWQ65636 BGM65539:BGM65636 BQI65539:BQI65636 CAE65539:CAE65636 CKA65539:CKA65636 CTW65539:CTW65636 DDS65539:DDS65636 DNO65539:DNO65636 DXK65539:DXK65636 EHG65539:EHG65636 ERC65539:ERC65636 FAY65539:FAY65636 FKU65539:FKU65636 FUQ65539:FUQ65636 GEM65539:GEM65636 GOI65539:GOI65636 GYE65539:GYE65636 HIA65539:HIA65636 HRW65539:HRW65636 IBS65539:IBS65636 ILO65539:ILO65636 IVK65539:IVK65636 JFG65539:JFG65636 JPC65539:JPC65636 JYY65539:JYY65636 KIU65539:KIU65636 KSQ65539:KSQ65636 LCM65539:LCM65636 LMI65539:LMI65636 LWE65539:LWE65636 MGA65539:MGA65636 MPW65539:MPW65636 MZS65539:MZS65636 NJO65539:NJO65636 NTK65539:NTK65636 ODG65539:ODG65636 ONC65539:ONC65636 OWY65539:OWY65636 PGU65539:PGU65636 PQQ65539:PQQ65636 QAM65539:QAM65636 QKI65539:QKI65636 QUE65539:QUE65636 REA65539:REA65636 RNW65539:RNW65636 RXS65539:RXS65636 SHO65539:SHO65636 SRK65539:SRK65636 TBG65539:TBG65636 TLC65539:TLC65636 TUY65539:TUY65636 UEU65539:UEU65636 UOQ65539:UOQ65636 UYM65539:UYM65636 VII65539:VII65636 VSE65539:VSE65636 WCA65539:WCA65636 WLW65539:WLW65636 WVS65539:WVS65636 K131075:K131172 JG131075:JG131172 TC131075:TC131172 ACY131075:ACY131172 AMU131075:AMU131172 AWQ131075:AWQ131172 BGM131075:BGM131172 BQI131075:BQI131172 CAE131075:CAE131172 CKA131075:CKA131172 CTW131075:CTW131172 DDS131075:DDS131172 DNO131075:DNO131172 DXK131075:DXK131172 EHG131075:EHG131172 ERC131075:ERC131172 FAY131075:FAY131172 FKU131075:FKU131172 FUQ131075:FUQ131172 GEM131075:GEM131172 GOI131075:GOI131172 GYE131075:GYE131172 HIA131075:HIA131172 HRW131075:HRW131172 IBS131075:IBS131172 ILO131075:ILO131172 IVK131075:IVK131172 JFG131075:JFG131172 JPC131075:JPC131172 JYY131075:JYY131172 KIU131075:KIU131172 KSQ131075:KSQ131172 LCM131075:LCM131172 LMI131075:LMI131172 LWE131075:LWE131172 MGA131075:MGA131172 MPW131075:MPW131172 MZS131075:MZS131172 NJO131075:NJO131172 NTK131075:NTK131172 ODG131075:ODG131172 ONC131075:ONC131172 OWY131075:OWY131172 PGU131075:PGU131172 PQQ131075:PQQ131172 QAM131075:QAM131172 QKI131075:QKI131172 QUE131075:QUE131172 REA131075:REA131172 RNW131075:RNW131172 RXS131075:RXS131172 SHO131075:SHO131172 SRK131075:SRK131172 TBG131075:TBG131172 TLC131075:TLC131172 TUY131075:TUY131172 UEU131075:UEU131172 UOQ131075:UOQ131172 UYM131075:UYM131172 VII131075:VII131172 VSE131075:VSE131172 WCA131075:WCA131172 WLW131075:WLW131172 WVS131075:WVS131172 K196611:K196708 JG196611:JG196708 TC196611:TC196708 ACY196611:ACY196708 AMU196611:AMU196708 AWQ196611:AWQ196708 BGM196611:BGM196708 BQI196611:BQI196708 CAE196611:CAE196708 CKA196611:CKA196708 CTW196611:CTW196708 DDS196611:DDS196708 DNO196611:DNO196708 DXK196611:DXK196708 EHG196611:EHG196708 ERC196611:ERC196708 FAY196611:FAY196708 FKU196611:FKU196708 FUQ196611:FUQ196708 GEM196611:GEM196708 GOI196611:GOI196708 GYE196611:GYE196708 HIA196611:HIA196708 HRW196611:HRW196708 IBS196611:IBS196708 ILO196611:ILO196708 IVK196611:IVK196708 JFG196611:JFG196708 JPC196611:JPC196708 JYY196611:JYY196708 KIU196611:KIU196708 KSQ196611:KSQ196708 LCM196611:LCM196708 LMI196611:LMI196708 LWE196611:LWE196708 MGA196611:MGA196708 MPW196611:MPW196708 MZS196611:MZS196708 NJO196611:NJO196708 NTK196611:NTK196708 ODG196611:ODG196708 ONC196611:ONC196708 OWY196611:OWY196708 PGU196611:PGU196708 PQQ196611:PQQ196708 QAM196611:QAM196708 QKI196611:QKI196708 QUE196611:QUE196708 REA196611:REA196708 RNW196611:RNW196708 RXS196611:RXS196708 SHO196611:SHO196708 SRK196611:SRK196708 TBG196611:TBG196708 TLC196611:TLC196708 TUY196611:TUY196708 UEU196611:UEU196708 UOQ196611:UOQ196708 UYM196611:UYM196708 VII196611:VII196708 VSE196611:VSE196708 WCA196611:WCA196708 WLW196611:WLW196708 WVS196611:WVS196708 K262147:K262244 JG262147:JG262244 TC262147:TC262244 ACY262147:ACY262244 AMU262147:AMU262244 AWQ262147:AWQ262244 BGM262147:BGM262244 BQI262147:BQI262244 CAE262147:CAE262244 CKA262147:CKA262244 CTW262147:CTW262244 DDS262147:DDS262244 DNO262147:DNO262244 DXK262147:DXK262244 EHG262147:EHG262244 ERC262147:ERC262244 FAY262147:FAY262244 FKU262147:FKU262244 FUQ262147:FUQ262244 GEM262147:GEM262244 GOI262147:GOI262244 GYE262147:GYE262244 HIA262147:HIA262244 HRW262147:HRW262244 IBS262147:IBS262244 ILO262147:ILO262244 IVK262147:IVK262244 JFG262147:JFG262244 JPC262147:JPC262244 JYY262147:JYY262244 KIU262147:KIU262244 KSQ262147:KSQ262244 LCM262147:LCM262244 LMI262147:LMI262244 LWE262147:LWE262244 MGA262147:MGA262244 MPW262147:MPW262244 MZS262147:MZS262244 NJO262147:NJO262244 NTK262147:NTK262244 ODG262147:ODG262244 ONC262147:ONC262244 OWY262147:OWY262244 PGU262147:PGU262244 PQQ262147:PQQ262244 QAM262147:QAM262244 QKI262147:QKI262244 QUE262147:QUE262244 REA262147:REA262244 RNW262147:RNW262244 RXS262147:RXS262244 SHO262147:SHO262244 SRK262147:SRK262244 TBG262147:TBG262244 TLC262147:TLC262244 TUY262147:TUY262244 UEU262147:UEU262244 UOQ262147:UOQ262244 UYM262147:UYM262244 VII262147:VII262244 VSE262147:VSE262244 WCA262147:WCA262244 WLW262147:WLW262244 WVS262147:WVS262244 K327683:K327780 JG327683:JG327780 TC327683:TC327780 ACY327683:ACY327780 AMU327683:AMU327780 AWQ327683:AWQ327780 BGM327683:BGM327780 BQI327683:BQI327780 CAE327683:CAE327780 CKA327683:CKA327780 CTW327683:CTW327780 DDS327683:DDS327780 DNO327683:DNO327780 DXK327683:DXK327780 EHG327683:EHG327780 ERC327683:ERC327780 FAY327683:FAY327780 FKU327683:FKU327780 FUQ327683:FUQ327780 GEM327683:GEM327780 GOI327683:GOI327780 GYE327683:GYE327780 HIA327683:HIA327780 HRW327683:HRW327780 IBS327683:IBS327780 ILO327683:ILO327780 IVK327683:IVK327780 JFG327683:JFG327780 JPC327683:JPC327780 JYY327683:JYY327780 KIU327683:KIU327780 KSQ327683:KSQ327780 LCM327683:LCM327780 LMI327683:LMI327780 LWE327683:LWE327780 MGA327683:MGA327780 MPW327683:MPW327780 MZS327683:MZS327780 NJO327683:NJO327780 NTK327683:NTK327780 ODG327683:ODG327780 ONC327683:ONC327780 OWY327683:OWY327780 PGU327683:PGU327780 PQQ327683:PQQ327780 QAM327683:QAM327780 QKI327683:QKI327780 QUE327683:QUE327780 REA327683:REA327780 RNW327683:RNW327780 RXS327683:RXS327780 SHO327683:SHO327780 SRK327683:SRK327780 TBG327683:TBG327780 TLC327683:TLC327780 TUY327683:TUY327780 UEU327683:UEU327780 UOQ327683:UOQ327780 UYM327683:UYM327780 VII327683:VII327780 VSE327683:VSE327780 WCA327683:WCA327780 WLW327683:WLW327780 WVS327683:WVS327780 K393219:K393316 JG393219:JG393316 TC393219:TC393316 ACY393219:ACY393316 AMU393219:AMU393316 AWQ393219:AWQ393316 BGM393219:BGM393316 BQI393219:BQI393316 CAE393219:CAE393316 CKA393219:CKA393316 CTW393219:CTW393316 DDS393219:DDS393316 DNO393219:DNO393316 DXK393219:DXK393316 EHG393219:EHG393316 ERC393219:ERC393316 FAY393219:FAY393316 FKU393219:FKU393316 FUQ393219:FUQ393316 GEM393219:GEM393316 GOI393219:GOI393316 GYE393219:GYE393316 HIA393219:HIA393316 HRW393219:HRW393316 IBS393219:IBS393316 ILO393219:ILO393316 IVK393219:IVK393316 JFG393219:JFG393316 JPC393219:JPC393316 JYY393219:JYY393316 KIU393219:KIU393316 KSQ393219:KSQ393316 LCM393219:LCM393316 LMI393219:LMI393316 LWE393219:LWE393316 MGA393219:MGA393316 MPW393219:MPW393316 MZS393219:MZS393316 NJO393219:NJO393316 NTK393219:NTK393316 ODG393219:ODG393316 ONC393219:ONC393316 OWY393219:OWY393316 PGU393219:PGU393316 PQQ393219:PQQ393316 QAM393219:QAM393316 QKI393219:QKI393316 QUE393219:QUE393316 REA393219:REA393316 RNW393219:RNW393316 RXS393219:RXS393316 SHO393219:SHO393316 SRK393219:SRK393316 TBG393219:TBG393316 TLC393219:TLC393316 TUY393219:TUY393316 UEU393219:UEU393316 UOQ393219:UOQ393316 UYM393219:UYM393316 VII393219:VII393316 VSE393219:VSE393316 WCA393219:WCA393316 WLW393219:WLW393316 WVS393219:WVS393316 K458755:K458852 JG458755:JG458852 TC458755:TC458852 ACY458755:ACY458852 AMU458755:AMU458852 AWQ458755:AWQ458852 BGM458755:BGM458852 BQI458755:BQI458852 CAE458755:CAE458852 CKA458755:CKA458852 CTW458755:CTW458852 DDS458755:DDS458852 DNO458755:DNO458852 DXK458755:DXK458852 EHG458755:EHG458852 ERC458755:ERC458852 FAY458755:FAY458852 FKU458755:FKU458852 FUQ458755:FUQ458852 GEM458755:GEM458852 GOI458755:GOI458852 GYE458755:GYE458852 HIA458755:HIA458852 HRW458755:HRW458852 IBS458755:IBS458852 ILO458755:ILO458852 IVK458755:IVK458852 JFG458755:JFG458852 JPC458755:JPC458852 JYY458755:JYY458852 KIU458755:KIU458852 KSQ458755:KSQ458852 LCM458755:LCM458852 LMI458755:LMI458852 LWE458755:LWE458852 MGA458755:MGA458852 MPW458755:MPW458852 MZS458755:MZS458852 NJO458755:NJO458852 NTK458755:NTK458852 ODG458755:ODG458852 ONC458755:ONC458852 OWY458755:OWY458852 PGU458755:PGU458852 PQQ458755:PQQ458852 QAM458755:QAM458852 QKI458755:QKI458852 QUE458755:QUE458852 REA458755:REA458852 RNW458755:RNW458852 RXS458755:RXS458852 SHO458755:SHO458852 SRK458755:SRK458852 TBG458755:TBG458852 TLC458755:TLC458852 TUY458755:TUY458852 UEU458755:UEU458852 UOQ458755:UOQ458852 UYM458755:UYM458852 VII458755:VII458852 VSE458755:VSE458852 WCA458755:WCA458852 WLW458755:WLW458852 WVS458755:WVS458852 K524291:K524388 JG524291:JG524388 TC524291:TC524388 ACY524291:ACY524388 AMU524291:AMU524388 AWQ524291:AWQ524388 BGM524291:BGM524388 BQI524291:BQI524388 CAE524291:CAE524388 CKA524291:CKA524388 CTW524291:CTW524388 DDS524291:DDS524388 DNO524291:DNO524388 DXK524291:DXK524388 EHG524291:EHG524388 ERC524291:ERC524388 FAY524291:FAY524388 FKU524291:FKU524388 FUQ524291:FUQ524388 GEM524291:GEM524388 GOI524291:GOI524388 GYE524291:GYE524388 HIA524291:HIA524388 HRW524291:HRW524388 IBS524291:IBS524388 ILO524291:ILO524388 IVK524291:IVK524388 JFG524291:JFG524388 JPC524291:JPC524388 JYY524291:JYY524388 KIU524291:KIU524388 KSQ524291:KSQ524388 LCM524291:LCM524388 LMI524291:LMI524388 LWE524291:LWE524388 MGA524291:MGA524388 MPW524291:MPW524388 MZS524291:MZS524388 NJO524291:NJO524388 NTK524291:NTK524388 ODG524291:ODG524388 ONC524291:ONC524388 OWY524291:OWY524388 PGU524291:PGU524388 PQQ524291:PQQ524388 QAM524291:QAM524388 QKI524291:QKI524388 QUE524291:QUE524388 REA524291:REA524388 RNW524291:RNW524388 RXS524291:RXS524388 SHO524291:SHO524388 SRK524291:SRK524388 TBG524291:TBG524388 TLC524291:TLC524388 TUY524291:TUY524388 UEU524291:UEU524388 UOQ524291:UOQ524388 UYM524291:UYM524388 VII524291:VII524388 VSE524291:VSE524388 WCA524291:WCA524388 WLW524291:WLW524388 WVS524291:WVS524388 K589827:K589924 JG589827:JG589924 TC589827:TC589924 ACY589827:ACY589924 AMU589827:AMU589924 AWQ589827:AWQ589924 BGM589827:BGM589924 BQI589827:BQI589924 CAE589827:CAE589924 CKA589827:CKA589924 CTW589827:CTW589924 DDS589827:DDS589924 DNO589827:DNO589924 DXK589827:DXK589924 EHG589827:EHG589924 ERC589827:ERC589924 FAY589827:FAY589924 FKU589827:FKU589924 FUQ589827:FUQ589924 GEM589827:GEM589924 GOI589827:GOI589924 GYE589827:GYE589924 HIA589827:HIA589924 HRW589827:HRW589924 IBS589827:IBS589924 ILO589827:ILO589924 IVK589827:IVK589924 JFG589827:JFG589924 JPC589827:JPC589924 JYY589827:JYY589924 KIU589827:KIU589924 KSQ589827:KSQ589924 LCM589827:LCM589924 LMI589827:LMI589924 LWE589827:LWE589924 MGA589827:MGA589924 MPW589827:MPW589924 MZS589827:MZS589924 NJO589827:NJO589924 NTK589827:NTK589924 ODG589827:ODG589924 ONC589827:ONC589924 OWY589827:OWY589924 PGU589827:PGU589924 PQQ589827:PQQ589924 QAM589827:QAM589924 QKI589827:QKI589924 QUE589827:QUE589924 REA589827:REA589924 RNW589827:RNW589924 RXS589827:RXS589924 SHO589827:SHO589924 SRK589827:SRK589924 TBG589827:TBG589924 TLC589827:TLC589924 TUY589827:TUY589924 UEU589827:UEU589924 UOQ589827:UOQ589924 UYM589827:UYM589924 VII589827:VII589924 VSE589827:VSE589924 WCA589827:WCA589924 WLW589827:WLW589924 WVS589827:WVS589924 K655363:K655460 JG655363:JG655460 TC655363:TC655460 ACY655363:ACY655460 AMU655363:AMU655460 AWQ655363:AWQ655460 BGM655363:BGM655460 BQI655363:BQI655460 CAE655363:CAE655460 CKA655363:CKA655460 CTW655363:CTW655460 DDS655363:DDS655460 DNO655363:DNO655460 DXK655363:DXK655460 EHG655363:EHG655460 ERC655363:ERC655460 FAY655363:FAY655460 FKU655363:FKU655460 FUQ655363:FUQ655460 GEM655363:GEM655460 GOI655363:GOI655460 GYE655363:GYE655460 HIA655363:HIA655460 HRW655363:HRW655460 IBS655363:IBS655460 ILO655363:ILO655460 IVK655363:IVK655460 JFG655363:JFG655460 JPC655363:JPC655460 JYY655363:JYY655460 KIU655363:KIU655460 KSQ655363:KSQ655460 LCM655363:LCM655460 LMI655363:LMI655460 LWE655363:LWE655460 MGA655363:MGA655460 MPW655363:MPW655460 MZS655363:MZS655460 NJO655363:NJO655460 NTK655363:NTK655460 ODG655363:ODG655460 ONC655363:ONC655460 OWY655363:OWY655460 PGU655363:PGU655460 PQQ655363:PQQ655460 QAM655363:QAM655460 QKI655363:QKI655460 QUE655363:QUE655460 REA655363:REA655460 RNW655363:RNW655460 RXS655363:RXS655460 SHO655363:SHO655460 SRK655363:SRK655460 TBG655363:TBG655460 TLC655363:TLC655460 TUY655363:TUY655460 UEU655363:UEU655460 UOQ655363:UOQ655460 UYM655363:UYM655460 VII655363:VII655460 VSE655363:VSE655460 WCA655363:WCA655460 WLW655363:WLW655460 WVS655363:WVS655460 K720899:K720996 JG720899:JG720996 TC720899:TC720996 ACY720899:ACY720996 AMU720899:AMU720996 AWQ720899:AWQ720996 BGM720899:BGM720996 BQI720899:BQI720996 CAE720899:CAE720996 CKA720899:CKA720996 CTW720899:CTW720996 DDS720899:DDS720996 DNO720899:DNO720996 DXK720899:DXK720996 EHG720899:EHG720996 ERC720899:ERC720996 FAY720899:FAY720996 FKU720899:FKU720996 FUQ720899:FUQ720996 GEM720899:GEM720996 GOI720899:GOI720996 GYE720899:GYE720996 HIA720899:HIA720996 HRW720899:HRW720996 IBS720899:IBS720996 ILO720899:ILO720996 IVK720899:IVK720996 JFG720899:JFG720996 JPC720899:JPC720996 JYY720899:JYY720996 KIU720899:KIU720996 KSQ720899:KSQ720996 LCM720899:LCM720996 LMI720899:LMI720996 LWE720899:LWE720996 MGA720899:MGA720996 MPW720899:MPW720996 MZS720899:MZS720996 NJO720899:NJO720996 NTK720899:NTK720996 ODG720899:ODG720996 ONC720899:ONC720996 OWY720899:OWY720996 PGU720899:PGU720996 PQQ720899:PQQ720996 QAM720899:QAM720996 QKI720899:QKI720996 QUE720899:QUE720996 REA720899:REA720996 RNW720899:RNW720996 RXS720899:RXS720996 SHO720899:SHO720996 SRK720899:SRK720996 TBG720899:TBG720996 TLC720899:TLC720996 TUY720899:TUY720996 UEU720899:UEU720996 UOQ720899:UOQ720996 UYM720899:UYM720996 VII720899:VII720996 VSE720899:VSE720996 WCA720899:WCA720996 WLW720899:WLW720996 WVS720899:WVS720996 K786435:K786532 JG786435:JG786532 TC786435:TC786532 ACY786435:ACY786532 AMU786435:AMU786532 AWQ786435:AWQ786532 BGM786435:BGM786532 BQI786435:BQI786532 CAE786435:CAE786532 CKA786435:CKA786532 CTW786435:CTW786532 DDS786435:DDS786532 DNO786435:DNO786532 DXK786435:DXK786532 EHG786435:EHG786532 ERC786435:ERC786532 FAY786435:FAY786532 FKU786435:FKU786532 FUQ786435:FUQ786532 GEM786435:GEM786532 GOI786435:GOI786532 GYE786435:GYE786532 HIA786435:HIA786532 HRW786435:HRW786532 IBS786435:IBS786532 ILO786435:ILO786532 IVK786435:IVK786532 JFG786435:JFG786532 JPC786435:JPC786532 JYY786435:JYY786532 KIU786435:KIU786532 KSQ786435:KSQ786532 LCM786435:LCM786532 LMI786435:LMI786532 LWE786435:LWE786532 MGA786435:MGA786532 MPW786435:MPW786532 MZS786435:MZS786532 NJO786435:NJO786532 NTK786435:NTK786532 ODG786435:ODG786532 ONC786435:ONC786532 OWY786435:OWY786532 PGU786435:PGU786532 PQQ786435:PQQ786532 QAM786435:QAM786532 QKI786435:QKI786532 QUE786435:QUE786532 REA786435:REA786532 RNW786435:RNW786532 RXS786435:RXS786532 SHO786435:SHO786532 SRK786435:SRK786532 TBG786435:TBG786532 TLC786435:TLC786532 TUY786435:TUY786532 UEU786435:UEU786532 UOQ786435:UOQ786532 UYM786435:UYM786532 VII786435:VII786532 VSE786435:VSE786532 WCA786435:WCA786532 WLW786435:WLW786532 WVS786435:WVS786532 K851971:K852068 JG851971:JG852068 TC851971:TC852068 ACY851971:ACY852068 AMU851971:AMU852068 AWQ851971:AWQ852068 BGM851971:BGM852068 BQI851971:BQI852068 CAE851971:CAE852068 CKA851971:CKA852068 CTW851971:CTW852068 DDS851971:DDS852068 DNO851971:DNO852068 DXK851971:DXK852068 EHG851971:EHG852068 ERC851971:ERC852068 FAY851971:FAY852068 FKU851971:FKU852068 FUQ851971:FUQ852068 GEM851971:GEM852068 GOI851971:GOI852068 GYE851971:GYE852068 HIA851971:HIA852068 HRW851971:HRW852068 IBS851971:IBS852068 ILO851971:ILO852068 IVK851971:IVK852068 JFG851971:JFG852068 JPC851971:JPC852068 JYY851971:JYY852068 KIU851971:KIU852068 KSQ851971:KSQ852068 LCM851971:LCM852068 LMI851971:LMI852068 LWE851971:LWE852068 MGA851971:MGA852068 MPW851971:MPW852068 MZS851971:MZS852068 NJO851971:NJO852068 NTK851971:NTK852068 ODG851971:ODG852068 ONC851971:ONC852068 OWY851971:OWY852068 PGU851971:PGU852068 PQQ851971:PQQ852068 QAM851971:QAM852068 QKI851971:QKI852068 QUE851971:QUE852068 REA851971:REA852068 RNW851971:RNW852068 RXS851971:RXS852068 SHO851971:SHO852068 SRK851971:SRK852068 TBG851971:TBG852068 TLC851971:TLC852068 TUY851971:TUY852068 UEU851971:UEU852068 UOQ851971:UOQ852068 UYM851971:UYM852068 VII851971:VII852068 VSE851971:VSE852068 WCA851971:WCA852068 WLW851971:WLW852068 WVS851971:WVS852068 K917507:K917604 JG917507:JG917604 TC917507:TC917604 ACY917507:ACY917604 AMU917507:AMU917604 AWQ917507:AWQ917604 BGM917507:BGM917604 BQI917507:BQI917604 CAE917507:CAE917604 CKA917507:CKA917604 CTW917507:CTW917604 DDS917507:DDS917604 DNO917507:DNO917604 DXK917507:DXK917604 EHG917507:EHG917604 ERC917507:ERC917604 FAY917507:FAY917604 FKU917507:FKU917604 FUQ917507:FUQ917604 GEM917507:GEM917604 GOI917507:GOI917604 GYE917507:GYE917604 HIA917507:HIA917604 HRW917507:HRW917604 IBS917507:IBS917604 ILO917507:ILO917604 IVK917507:IVK917604 JFG917507:JFG917604 JPC917507:JPC917604 JYY917507:JYY917604 KIU917507:KIU917604 KSQ917507:KSQ917604 LCM917507:LCM917604 LMI917507:LMI917604 LWE917507:LWE917604 MGA917507:MGA917604 MPW917507:MPW917604 MZS917507:MZS917604 NJO917507:NJO917604 NTK917507:NTK917604 ODG917507:ODG917604 ONC917507:ONC917604 OWY917507:OWY917604 PGU917507:PGU917604 PQQ917507:PQQ917604 QAM917507:QAM917604 QKI917507:QKI917604 QUE917507:QUE917604 REA917507:REA917604 RNW917507:RNW917604 RXS917507:RXS917604 SHO917507:SHO917604 SRK917507:SRK917604 TBG917507:TBG917604 TLC917507:TLC917604 TUY917507:TUY917604 UEU917507:UEU917604 UOQ917507:UOQ917604 UYM917507:UYM917604 VII917507:VII917604 VSE917507:VSE917604 WCA917507:WCA917604 WLW917507:WLW917604 WVS917507:WVS917604 K983043:K983140 JG983043:JG983140 TC983043:TC983140 ACY983043:ACY983140 AMU983043:AMU983140 AWQ983043:AWQ983140 BGM983043:BGM983140 BQI983043:BQI983140 CAE983043:CAE983140 CKA983043:CKA983140 CTW983043:CTW983140 DDS983043:DDS983140 DNO983043:DNO983140 DXK983043:DXK983140 EHG983043:EHG983140 ERC983043:ERC983140 FAY983043:FAY983140 FKU983043:FKU983140 FUQ983043:FUQ983140 GEM983043:GEM983140 GOI983043:GOI983140 GYE983043:GYE983140 HIA983043:HIA983140 HRW983043:HRW983140 IBS983043:IBS983140 ILO983043:ILO983140 IVK983043:IVK983140 JFG983043:JFG983140 JPC983043:JPC983140 JYY983043:JYY983140 KIU983043:KIU983140 KSQ983043:KSQ983140 LCM983043:LCM983140 LMI983043:LMI983140 LWE983043:LWE983140 MGA983043:MGA983140 MPW983043:MPW983140 MZS983043:MZS983140 NJO983043:NJO983140 NTK983043:NTK983140 ODG983043:ODG983140 ONC983043:ONC983140 OWY983043:OWY983140 PGU983043:PGU983140 PQQ983043:PQQ983140 QAM983043:QAM983140 QKI983043:QKI983140 QUE983043:QUE983140 REA983043:REA983140 RNW983043:RNW983140 RXS983043:RXS983140 SHO983043:SHO983140 SRK983043:SRK983140 TBG983043:TBG983140 TLC983043:TLC983140 TUY983043:TUY983140 UEU983043:UEU983140 UOQ983043:UOQ983140 UYM983043:UYM983140 VII983043:VII983140 VSE983043:VSE983140 WCA983043:WCA983140 WLW983043:WLW983140 WVS983043:WVS983140" xr:uid="{563090E5-3F1C-4457-8BE8-C2211ED94CD1}">
      <formula1>$AK$2:$AK$3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 xr:uid="{DA16258B-E7C6-4FD6-A3E9-4A7538409ABF}">
      <formula1>$AI$2:$AI$3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7A69-7D5D-4309-AC48-D298F3BF4CB4}">
  <dimension ref="A1:R101"/>
  <sheetViews>
    <sheetView workbookViewId="0">
      <selection activeCell="A3" sqref="A3"/>
    </sheetView>
  </sheetViews>
  <sheetFormatPr defaultColWidth="15.28515625" defaultRowHeight="12.75" x14ac:dyDescent="0.25"/>
  <cols>
    <col min="1" max="1" width="9.5703125" style="51" bestFit="1" customWidth="1"/>
    <col min="2" max="2" width="20.28515625" style="51" bestFit="1" customWidth="1"/>
    <col min="3" max="3" width="10.7109375" style="51" bestFit="1" customWidth="1"/>
    <col min="4" max="4" width="19.28515625" style="51" bestFit="1" customWidth="1"/>
    <col min="5" max="5" width="15.28515625" style="51"/>
    <col min="6" max="6" width="10.28515625" style="51" bestFit="1" customWidth="1"/>
    <col min="7" max="7" width="12.28515625" style="56" bestFit="1" customWidth="1"/>
    <col min="8" max="8" width="12.85546875" style="51" bestFit="1" customWidth="1"/>
    <col min="9" max="9" width="15.28515625" style="57"/>
    <col min="10" max="10" width="22.5703125" style="51" bestFit="1" customWidth="1"/>
    <col min="11" max="11" width="13.42578125" style="51" bestFit="1" customWidth="1"/>
    <col min="12" max="12" width="10.140625" style="51" bestFit="1" customWidth="1"/>
    <col min="13" max="13" width="19.7109375" style="60" bestFit="1" customWidth="1"/>
    <col min="14" max="14" width="14" style="60" bestFit="1" customWidth="1"/>
    <col min="15" max="15" width="15.28515625" style="60"/>
    <col min="16" max="17" width="11.7109375" style="60" bestFit="1" customWidth="1"/>
    <col min="18" max="18" width="13.28515625" style="60" bestFit="1" customWidth="1"/>
    <col min="19" max="256" width="15.28515625" style="51"/>
    <col min="257" max="257" width="9.5703125" style="51" bestFit="1" customWidth="1"/>
    <col min="258" max="258" width="20.28515625" style="51" bestFit="1" customWidth="1"/>
    <col min="259" max="259" width="10.7109375" style="51" bestFit="1" customWidth="1"/>
    <col min="260" max="260" width="19.28515625" style="51" bestFit="1" customWidth="1"/>
    <col min="261" max="261" width="15.28515625" style="51"/>
    <col min="262" max="262" width="10.28515625" style="51" bestFit="1" customWidth="1"/>
    <col min="263" max="263" width="12.28515625" style="51" bestFit="1" customWidth="1"/>
    <col min="264" max="264" width="12.85546875" style="51" bestFit="1" customWidth="1"/>
    <col min="265" max="265" width="15.28515625" style="51"/>
    <col min="266" max="266" width="22.5703125" style="51" bestFit="1" customWidth="1"/>
    <col min="267" max="267" width="13.42578125" style="51" bestFit="1" customWidth="1"/>
    <col min="268" max="268" width="10.140625" style="51" bestFit="1" customWidth="1"/>
    <col min="269" max="269" width="19.7109375" style="51" bestFit="1" customWidth="1"/>
    <col min="270" max="270" width="14" style="51" bestFit="1" customWidth="1"/>
    <col min="271" max="271" width="15.28515625" style="51"/>
    <col min="272" max="273" width="11.7109375" style="51" bestFit="1" customWidth="1"/>
    <col min="274" max="274" width="13.28515625" style="51" bestFit="1" customWidth="1"/>
    <col min="275" max="512" width="15.28515625" style="51"/>
    <col min="513" max="513" width="9.5703125" style="51" bestFit="1" customWidth="1"/>
    <col min="514" max="514" width="20.28515625" style="51" bestFit="1" customWidth="1"/>
    <col min="515" max="515" width="10.7109375" style="51" bestFit="1" customWidth="1"/>
    <col min="516" max="516" width="19.28515625" style="51" bestFit="1" customWidth="1"/>
    <col min="517" max="517" width="15.28515625" style="51"/>
    <col min="518" max="518" width="10.28515625" style="51" bestFit="1" customWidth="1"/>
    <col min="519" max="519" width="12.28515625" style="51" bestFit="1" customWidth="1"/>
    <col min="520" max="520" width="12.85546875" style="51" bestFit="1" customWidth="1"/>
    <col min="521" max="521" width="15.28515625" style="51"/>
    <col min="522" max="522" width="22.5703125" style="51" bestFit="1" customWidth="1"/>
    <col min="523" max="523" width="13.42578125" style="51" bestFit="1" customWidth="1"/>
    <col min="524" max="524" width="10.140625" style="51" bestFit="1" customWidth="1"/>
    <col min="525" max="525" width="19.7109375" style="51" bestFit="1" customWidth="1"/>
    <col min="526" max="526" width="14" style="51" bestFit="1" customWidth="1"/>
    <col min="527" max="527" width="15.28515625" style="51"/>
    <col min="528" max="529" width="11.7109375" style="51" bestFit="1" customWidth="1"/>
    <col min="530" max="530" width="13.28515625" style="51" bestFit="1" customWidth="1"/>
    <col min="531" max="768" width="15.28515625" style="51"/>
    <col min="769" max="769" width="9.5703125" style="51" bestFit="1" customWidth="1"/>
    <col min="770" max="770" width="20.28515625" style="51" bestFit="1" customWidth="1"/>
    <col min="771" max="771" width="10.7109375" style="51" bestFit="1" customWidth="1"/>
    <col min="772" max="772" width="19.28515625" style="51" bestFit="1" customWidth="1"/>
    <col min="773" max="773" width="15.28515625" style="51"/>
    <col min="774" max="774" width="10.28515625" style="51" bestFit="1" customWidth="1"/>
    <col min="775" max="775" width="12.28515625" style="51" bestFit="1" customWidth="1"/>
    <col min="776" max="776" width="12.85546875" style="51" bestFit="1" customWidth="1"/>
    <col min="777" max="777" width="15.28515625" style="51"/>
    <col min="778" max="778" width="22.5703125" style="51" bestFit="1" customWidth="1"/>
    <col min="779" max="779" width="13.42578125" style="51" bestFit="1" customWidth="1"/>
    <col min="780" max="780" width="10.140625" style="51" bestFit="1" customWidth="1"/>
    <col min="781" max="781" width="19.7109375" style="51" bestFit="1" customWidth="1"/>
    <col min="782" max="782" width="14" style="51" bestFit="1" customWidth="1"/>
    <col min="783" max="783" width="15.28515625" style="51"/>
    <col min="784" max="785" width="11.7109375" style="51" bestFit="1" customWidth="1"/>
    <col min="786" max="786" width="13.28515625" style="51" bestFit="1" customWidth="1"/>
    <col min="787" max="1024" width="15.28515625" style="51"/>
    <col min="1025" max="1025" width="9.5703125" style="51" bestFit="1" customWidth="1"/>
    <col min="1026" max="1026" width="20.28515625" style="51" bestFit="1" customWidth="1"/>
    <col min="1027" max="1027" width="10.7109375" style="51" bestFit="1" customWidth="1"/>
    <col min="1028" max="1028" width="19.28515625" style="51" bestFit="1" customWidth="1"/>
    <col min="1029" max="1029" width="15.28515625" style="51"/>
    <col min="1030" max="1030" width="10.28515625" style="51" bestFit="1" customWidth="1"/>
    <col min="1031" max="1031" width="12.28515625" style="51" bestFit="1" customWidth="1"/>
    <col min="1032" max="1032" width="12.85546875" style="51" bestFit="1" customWidth="1"/>
    <col min="1033" max="1033" width="15.28515625" style="51"/>
    <col min="1034" max="1034" width="22.5703125" style="51" bestFit="1" customWidth="1"/>
    <col min="1035" max="1035" width="13.42578125" style="51" bestFit="1" customWidth="1"/>
    <col min="1036" max="1036" width="10.140625" style="51" bestFit="1" customWidth="1"/>
    <col min="1037" max="1037" width="19.7109375" style="51" bestFit="1" customWidth="1"/>
    <col min="1038" max="1038" width="14" style="51" bestFit="1" customWidth="1"/>
    <col min="1039" max="1039" width="15.28515625" style="51"/>
    <col min="1040" max="1041" width="11.7109375" style="51" bestFit="1" customWidth="1"/>
    <col min="1042" max="1042" width="13.28515625" style="51" bestFit="1" customWidth="1"/>
    <col min="1043" max="1280" width="15.28515625" style="51"/>
    <col min="1281" max="1281" width="9.5703125" style="51" bestFit="1" customWidth="1"/>
    <col min="1282" max="1282" width="20.28515625" style="51" bestFit="1" customWidth="1"/>
    <col min="1283" max="1283" width="10.7109375" style="51" bestFit="1" customWidth="1"/>
    <col min="1284" max="1284" width="19.28515625" style="51" bestFit="1" customWidth="1"/>
    <col min="1285" max="1285" width="15.28515625" style="51"/>
    <col min="1286" max="1286" width="10.28515625" style="51" bestFit="1" customWidth="1"/>
    <col min="1287" max="1287" width="12.28515625" style="51" bestFit="1" customWidth="1"/>
    <col min="1288" max="1288" width="12.85546875" style="51" bestFit="1" customWidth="1"/>
    <col min="1289" max="1289" width="15.28515625" style="51"/>
    <col min="1290" max="1290" width="22.5703125" style="51" bestFit="1" customWidth="1"/>
    <col min="1291" max="1291" width="13.42578125" style="51" bestFit="1" customWidth="1"/>
    <col min="1292" max="1292" width="10.140625" style="51" bestFit="1" customWidth="1"/>
    <col min="1293" max="1293" width="19.7109375" style="51" bestFit="1" customWidth="1"/>
    <col min="1294" max="1294" width="14" style="51" bestFit="1" customWidth="1"/>
    <col min="1295" max="1295" width="15.28515625" style="51"/>
    <col min="1296" max="1297" width="11.7109375" style="51" bestFit="1" customWidth="1"/>
    <col min="1298" max="1298" width="13.28515625" style="51" bestFit="1" customWidth="1"/>
    <col min="1299" max="1536" width="15.28515625" style="51"/>
    <col min="1537" max="1537" width="9.5703125" style="51" bestFit="1" customWidth="1"/>
    <col min="1538" max="1538" width="20.28515625" style="51" bestFit="1" customWidth="1"/>
    <col min="1539" max="1539" width="10.7109375" style="51" bestFit="1" customWidth="1"/>
    <col min="1540" max="1540" width="19.28515625" style="51" bestFit="1" customWidth="1"/>
    <col min="1541" max="1541" width="15.28515625" style="51"/>
    <col min="1542" max="1542" width="10.28515625" style="51" bestFit="1" customWidth="1"/>
    <col min="1543" max="1543" width="12.28515625" style="51" bestFit="1" customWidth="1"/>
    <col min="1544" max="1544" width="12.85546875" style="51" bestFit="1" customWidth="1"/>
    <col min="1545" max="1545" width="15.28515625" style="51"/>
    <col min="1546" max="1546" width="22.5703125" style="51" bestFit="1" customWidth="1"/>
    <col min="1547" max="1547" width="13.42578125" style="51" bestFit="1" customWidth="1"/>
    <col min="1548" max="1548" width="10.140625" style="51" bestFit="1" customWidth="1"/>
    <col min="1549" max="1549" width="19.7109375" style="51" bestFit="1" customWidth="1"/>
    <col min="1550" max="1550" width="14" style="51" bestFit="1" customWidth="1"/>
    <col min="1551" max="1551" width="15.28515625" style="51"/>
    <col min="1552" max="1553" width="11.7109375" style="51" bestFit="1" customWidth="1"/>
    <col min="1554" max="1554" width="13.28515625" style="51" bestFit="1" customWidth="1"/>
    <col min="1555" max="1792" width="15.28515625" style="51"/>
    <col min="1793" max="1793" width="9.5703125" style="51" bestFit="1" customWidth="1"/>
    <col min="1794" max="1794" width="20.28515625" style="51" bestFit="1" customWidth="1"/>
    <col min="1795" max="1795" width="10.7109375" style="51" bestFit="1" customWidth="1"/>
    <col min="1796" max="1796" width="19.28515625" style="51" bestFit="1" customWidth="1"/>
    <col min="1797" max="1797" width="15.28515625" style="51"/>
    <col min="1798" max="1798" width="10.28515625" style="51" bestFit="1" customWidth="1"/>
    <col min="1799" max="1799" width="12.28515625" style="51" bestFit="1" customWidth="1"/>
    <col min="1800" max="1800" width="12.85546875" style="51" bestFit="1" customWidth="1"/>
    <col min="1801" max="1801" width="15.28515625" style="51"/>
    <col min="1802" max="1802" width="22.5703125" style="51" bestFit="1" customWidth="1"/>
    <col min="1803" max="1803" width="13.42578125" style="51" bestFit="1" customWidth="1"/>
    <col min="1804" max="1804" width="10.140625" style="51" bestFit="1" customWidth="1"/>
    <col min="1805" max="1805" width="19.7109375" style="51" bestFit="1" customWidth="1"/>
    <col min="1806" max="1806" width="14" style="51" bestFit="1" customWidth="1"/>
    <col min="1807" max="1807" width="15.28515625" style="51"/>
    <col min="1808" max="1809" width="11.7109375" style="51" bestFit="1" customWidth="1"/>
    <col min="1810" max="1810" width="13.28515625" style="51" bestFit="1" customWidth="1"/>
    <col min="1811" max="2048" width="15.28515625" style="51"/>
    <col min="2049" max="2049" width="9.5703125" style="51" bestFit="1" customWidth="1"/>
    <col min="2050" max="2050" width="20.28515625" style="51" bestFit="1" customWidth="1"/>
    <col min="2051" max="2051" width="10.7109375" style="51" bestFit="1" customWidth="1"/>
    <col min="2052" max="2052" width="19.28515625" style="51" bestFit="1" customWidth="1"/>
    <col min="2053" max="2053" width="15.28515625" style="51"/>
    <col min="2054" max="2054" width="10.28515625" style="51" bestFit="1" customWidth="1"/>
    <col min="2055" max="2055" width="12.28515625" style="51" bestFit="1" customWidth="1"/>
    <col min="2056" max="2056" width="12.85546875" style="51" bestFit="1" customWidth="1"/>
    <col min="2057" max="2057" width="15.28515625" style="51"/>
    <col min="2058" max="2058" width="22.5703125" style="51" bestFit="1" customWidth="1"/>
    <col min="2059" max="2059" width="13.42578125" style="51" bestFit="1" customWidth="1"/>
    <col min="2060" max="2060" width="10.140625" style="51" bestFit="1" customWidth="1"/>
    <col min="2061" max="2061" width="19.7109375" style="51" bestFit="1" customWidth="1"/>
    <col min="2062" max="2062" width="14" style="51" bestFit="1" customWidth="1"/>
    <col min="2063" max="2063" width="15.28515625" style="51"/>
    <col min="2064" max="2065" width="11.7109375" style="51" bestFit="1" customWidth="1"/>
    <col min="2066" max="2066" width="13.28515625" style="51" bestFit="1" customWidth="1"/>
    <col min="2067" max="2304" width="15.28515625" style="51"/>
    <col min="2305" max="2305" width="9.5703125" style="51" bestFit="1" customWidth="1"/>
    <col min="2306" max="2306" width="20.28515625" style="51" bestFit="1" customWidth="1"/>
    <col min="2307" max="2307" width="10.7109375" style="51" bestFit="1" customWidth="1"/>
    <col min="2308" max="2308" width="19.28515625" style="51" bestFit="1" customWidth="1"/>
    <col min="2309" max="2309" width="15.28515625" style="51"/>
    <col min="2310" max="2310" width="10.28515625" style="51" bestFit="1" customWidth="1"/>
    <col min="2311" max="2311" width="12.28515625" style="51" bestFit="1" customWidth="1"/>
    <col min="2312" max="2312" width="12.85546875" style="51" bestFit="1" customWidth="1"/>
    <col min="2313" max="2313" width="15.28515625" style="51"/>
    <col min="2314" max="2314" width="22.5703125" style="51" bestFit="1" customWidth="1"/>
    <col min="2315" max="2315" width="13.42578125" style="51" bestFit="1" customWidth="1"/>
    <col min="2316" max="2316" width="10.140625" style="51" bestFit="1" customWidth="1"/>
    <col min="2317" max="2317" width="19.7109375" style="51" bestFit="1" customWidth="1"/>
    <col min="2318" max="2318" width="14" style="51" bestFit="1" customWidth="1"/>
    <col min="2319" max="2319" width="15.28515625" style="51"/>
    <col min="2320" max="2321" width="11.7109375" style="51" bestFit="1" customWidth="1"/>
    <col min="2322" max="2322" width="13.28515625" style="51" bestFit="1" customWidth="1"/>
    <col min="2323" max="2560" width="15.28515625" style="51"/>
    <col min="2561" max="2561" width="9.5703125" style="51" bestFit="1" customWidth="1"/>
    <col min="2562" max="2562" width="20.28515625" style="51" bestFit="1" customWidth="1"/>
    <col min="2563" max="2563" width="10.7109375" style="51" bestFit="1" customWidth="1"/>
    <col min="2564" max="2564" width="19.28515625" style="51" bestFit="1" customWidth="1"/>
    <col min="2565" max="2565" width="15.28515625" style="51"/>
    <col min="2566" max="2566" width="10.28515625" style="51" bestFit="1" customWidth="1"/>
    <col min="2567" max="2567" width="12.28515625" style="51" bestFit="1" customWidth="1"/>
    <col min="2568" max="2568" width="12.85546875" style="51" bestFit="1" customWidth="1"/>
    <col min="2569" max="2569" width="15.28515625" style="51"/>
    <col min="2570" max="2570" width="22.5703125" style="51" bestFit="1" customWidth="1"/>
    <col min="2571" max="2571" width="13.42578125" style="51" bestFit="1" customWidth="1"/>
    <col min="2572" max="2572" width="10.140625" style="51" bestFit="1" customWidth="1"/>
    <col min="2573" max="2573" width="19.7109375" style="51" bestFit="1" customWidth="1"/>
    <col min="2574" max="2574" width="14" style="51" bestFit="1" customWidth="1"/>
    <col min="2575" max="2575" width="15.28515625" style="51"/>
    <col min="2576" max="2577" width="11.7109375" style="51" bestFit="1" customWidth="1"/>
    <col min="2578" max="2578" width="13.28515625" style="51" bestFit="1" customWidth="1"/>
    <col min="2579" max="2816" width="15.28515625" style="51"/>
    <col min="2817" max="2817" width="9.5703125" style="51" bestFit="1" customWidth="1"/>
    <col min="2818" max="2818" width="20.28515625" style="51" bestFit="1" customWidth="1"/>
    <col min="2819" max="2819" width="10.7109375" style="51" bestFit="1" customWidth="1"/>
    <col min="2820" max="2820" width="19.28515625" style="51" bestFit="1" customWidth="1"/>
    <col min="2821" max="2821" width="15.28515625" style="51"/>
    <col min="2822" max="2822" width="10.28515625" style="51" bestFit="1" customWidth="1"/>
    <col min="2823" max="2823" width="12.28515625" style="51" bestFit="1" customWidth="1"/>
    <col min="2824" max="2824" width="12.85546875" style="51" bestFit="1" customWidth="1"/>
    <col min="2825" max="2825" width="15.28515625" style="51"/>
    <col min="2826" max="2826" width="22.5703125" style="51" bestFit="1" customWidth="1"/>
    <col min="2827" max="2827" width="13.42578125" style="51" bestFit="1" customWidth="1"/>
    <col min="2828" max="2828" width="10.140625" style="51" bestFit="1" customWidth="1"/>
    <col min="2829" max="2829" width="19.7109375" style="51" bestFit="1" customWidth="1"/>
    <col min="2830" max="2830" width="14" style="51" bestFit="1" customWidth="1"/>
    <col min="2831" max="2831" width="15.28515625" style="51"/>
    <col min="2832" max="2833" width="11.7109375" style="51" bestFit="1" customWidth="1"/>
    <col min="2834" max="2834" width="13.28515625" style="51" bestFit="1" customWidth="1"/>
    <col min="2835" max="3072" width="15.28515625" style="51"/>
    <col min="3073" max="3073" width="9.5703125" style="51" bestFit="1" customWidth="1"/>
    <col min="3074" max="3074" width="20.28515625" style="51" bestFit="1" customWidth="1"/>
    <col min="3075" max="3075" width="10.7109375" style="51" bestFit="1" customWidth="1"/>
    <col min="3076" max="3076" width="19.28515625" style="51" bestFit="1" customWidth="1"/>
    <col min="3077" max="3077" width="15.28515625" style="51"/>
    <col min="3078" max="3078" width="10.28515625" style="51" bestFit="1" customWidth="1"/>
    <col min="3079" max="3079" width="12.28515625" style="51" bestFit="1" customWidth="1"/>
    <col min="3080" max="3080" width="12.85546875" style="51" bestFit="1" customWidth="1"/>
    <col min="3081" max="3081" width="15.28515625" style="51"/>
    <col min="3082" max="3082" width="22.5703125" style="51" bestFit="1" customWidth="1"/>
    <col min="3083" max="3083" width="13.42578125" style="51" bestFit="1" customWidth="1"/>
    <col min="3084" max="3084" width="10.140625" style="51" bestFit="1" customWidth="1"/>
    <col min="3085" max="3085" width="19.7109375" style="51" bestFit="1" customWidth="1"/>
    <col min="3086" max="3086" width="14" style="51" bestFit="1" customWidth="1"/>
    <col min="3087" max="3087" width="15.28515625" style="51"/>
    <col min="3088" max="3089" width="11.7109375" style="51" bestFit="1" customWidth="1"/>
    <col min="3090" max="3090" width="13.28515625" style="51" bestFit="1" customWidth="1"/>
    <col min="3091" max="3328" width="15.28515625" style="51"/>
    <col min="3329" max="3329" width="9.5703125" style="51" bestFit="1" customWidth="1"/>
    <col min="3330" max="3330" width="20.28515625" style="51" bestFit="1" customWidth="1"/>
    <col min="3331" max="3331" width="10.7109375" style="51" bestFit="1" customWidth="1"/>
    <col min="3332" max="3332" width="19.28515625" style="51" bestFit="1" customWidth="1"/>
    <col min="3333" max="3333" width="15.28515625" style="51"/>
    <col min="3334" max="3334" width="10.28515625" style="51" bestFit="1" customWidth="1"/>
    <col min="3335" max="3335" width="12.28515625" style="51" bestFit="1" customWidth="1"/>
    <col min="3336" max="3336" width="12.85546875" style="51" bestFit="1" customWidth="1"/>
    <col min="3337" max="3337" width="15.28515625" style="51"/>
    <col min="3338" max="3338" width="22.5703125" style="51" bestFit="1" customWidth="1"/>
    <col min="3339" max="3339" width="13.42578125" style="51" bestFit="1" customWidth="1"/>
    <col min="3340" max="3340" width="10.140625" style="51" bestFit="1" customWidth="1"/>
    <col min="3341" max="3341" width="19.7109375" style="51" bestFit="1" customWidth="1"/>
    <col min="3342" max="3342" width="14" style="51" bestFit="1" customWidth="1"/>
    <col min="3343" max="3343" width="15.28515625" style="51"/>
    <col min="3344" max="3345" width="11.7109375" style="51" bestFit="1" customWidth="1"/>
    <col min="3346" max="3346" width="13.28515625" style="51" bestFit="1" customWidth="1"/>
    <col min="3347" max="3584" width="15.28515625" style="51"/>
    <col min="3585" max="3585" width="9.5703125" style="51" bestFit="1" customWidth="1"/>
    <col min="3586" max="3586" width="20.28515625" style="51" bestFit="1" customWidth="1"/>
    <col min="3587" max="3587" width="10.7109375" style="51" bestFit="1" customWidth="1"/>
    <col min="3588" max="3588" width="19.28515625" style="51" bestFit="1" customWidth="1"/>
    <col min="3589" max="3589" width="15.28515625" style="51"/>
    <col min="3590" max="3590" width="10.28515625" style="51" bestFit="1" customWidth="1"/>
    <col min="3591" max="3591" width="12.28515625" style="51" bestFit="1" customWidth="1"/>
    <col min="3592" max="3592" width="12.85546875" style="51" bestFit="1" customWidth="1"/>
    <col min="3593" max="3593" width="15.28515625" style="51"/>
    <col min="3594" max="3594" width="22.5703125" style="51" bestFit="1" customWidth="1"/>
    <col min="3595" max="3595" width="13.42578125" style="51" bestFit="1" customWidth="1"/>
    <col min="3596" max="3596" width="10.140625" style="51" bestFit="1" customWidth="1"/>
    <col min="3597" max="3597" width="19.7109375" style="51" bestFit="1" customWidth="1"/>
    <col min="3598" max="3598" width="14" style="51" bestFit="1" customWidth="1"/>
    <col min="3599" max="3599" width="15.28515625" style="51"/>
    <col min="3600" max="3601" width="11.7109375" style="51" bestFit="1" customWidth="1"/>
    <col min="3602" max="3602" width="13.28515625" style="51" bestFit="1" customWidth="1"/>
    <col min="3603" max="3840" width="15.28515625" style="51"/>
    <col min="3841" max="3841" width="9.5703125" style="51" bestFit="1" customWidth="1"/>
    <col min="3842" max="3842" width="20.28515625" style="51" bestFit="1" customWidth="1"/>
    <col min="3843" max="3843" width="10.7109375" style="51" bestFit="1" customWidth="1"/>
    <col min="3844" max="3844" width="19.28515625" style="51" bestFit="1" customWidth="1"/>
    <col min="3845" max="3845" width="15.28515625" style="51"/>
    <col min="3846" max="3846" width="10.28515625" style="51" bestFit="1" customWidth="1"/>
    <col min="3847" max="3847" width="12.28515625" style="51" bestFit="1" customWidth="1"/>
    <col min="3848" max="3848" width="12.85546875" style="51" bestFit="1" customWidth="1"/>
    <col min="3849" max="3849" width="15.28515625" style="51"/>
    <col min="3850" max="3850" width="22.5703125" style="51" bestFit="1" customWidth="1"/>
    <col min="3851" max="3851" width="13.42578125" style="51" bestFit="1" customWidth="1"/>
    <col min="3852" max="3852" width="10.140625" style="51" bestFit="1" customWidth="1"/>
    <col min="3853" max="3853" width="19.7109375" style="51" bestFit="1" customWidth="1"/>
    <col min="3854" max="3854" width="14" style="51" bestFit="1" customWidth="1"/>
    <col min="3855" max="3855" width="15.28515625" style="51"/>
    <col min="3856" max="3857" width="11.7109375" style="51" bestFit="1" customWidth="1"/>
    <col min="3858" max="3858" width="13.28515625" style="51" bestFit="1" customWidth="1"/>
    <col min="3859" max="4096" width="15.28515625" style="51"/>
    <col min="4097" max="4097" width="9.5703125" style="51" bestFit="1" customWidth="1"/>
    <col min="4098" max="4098" width="20.28515625" style="51" bestFit="1" customWidth="1"/>
    <col min="4099" max="4099" width="10.7109375" style="51" bestFit="1" customWidth="1"/>
    <col min="4100" max="4100" width="19.28515625" style="51" bestFit="1" customWidth="1"/>
    <col min="4101" max="4101" width="15.28515625" style="51"/>
    <col min="4102" max="4102" width="10.28515625" style="51" bestFit="1" customWidth="1"/>
    <col min="4103" max="4103" width="12.28515625" style="51" bestFit="1" customWidth="1"/>
    <col min="4104" max="4104" width="12.85546875" style="51" bestFit="1" customWidth="1"/>
    <col min="4105" max="4105" width="15.28515625" style="51"/>
    <col min="4106" max="4106" width="22.5703125" style="51" bestFit="1" customWidth="1"/>
    <col min="4107" max="4107" width="13.42578125" style="51" bestFit="1" customWidth="1"/>
    <col min="4108" max="4108" width="10.140625" style="51" bestFit="1" customWidth="1"/>
    <col min="4109" max="4109" width="19.7109375" style="51" bestFit="1" customWidth="1"/>
    <col min="4110" max="4110" width="14" style="51" bestFit="1" customWidth="1"/>
    <col min="4111" max="4111" width="15.28515625" style="51"/>
    <col min="4112" max="4113" width="11.7109375" style="51" bestFit="1" customWidth="1"/>
    <col min="4114" max="4114" width="13.28515625" style="51" bestFit="1" customWidth="1"/>
    <col min="4115" max="4352" width="15.28515625" style="51"/>
    <col min="4353" max="4353" width="9.5703125" style="51" bestFit="1" customWidth="1"/>
    <col min="4354" max="4354" width="20.28515625" style="51" bestFit="1" customWidth="1"/>
    <col min="4355" max="4355" width="10.7109375" style="51" bestFit="1" customWidth="1"/>
    <col min="4356" max="4356" width="19.28515625" style="51" bestFit="1" customWidth="1"/>
    <col min="4357" max="4357" width="15.28515625" style="51"/>
    <col min="4358" max="4358" width="10.28515625" style="51" bestFit="1" customWidth="1"/>
    <col min="4359" max="4359" width="12.28515625" style="51" bestFit="1" customWidth="1"/>
    <col min="4360" max="4360" width="12.85546875" style="51" bestFit="1" customWidth="1"/>
    <col min="4361" max="4361" width="15.28515625" style="51"/>
    <col min="4362" max="4362" width="22.5703125" style="51" bestFit="1" customWidth="1"/>
    <col min="4363" max="4363" width="13.42578125" style="51" bestFit="1" customWidth="1"/>
    <col min="4364" max="4364" width="10.140625" style="51" bestFit="1" customWidth="1"/>
    <col min="4365" max="4365" width="19.7109375" style="51" bestFit="1" customWidth="1"/>
    <col min="4366" max="4366" width="14" style="51" bestFit="1" customWidth="1"/>
    <col min="4367" max="4367" width="15.28515625" style="51"/>
    <col min="4368" max="4369" width="11.7109375" style="51" bestFit="1" customWidth="1"/>
    <col min="4370" max="4370" width="13.28515625" style="51" bestFit="1" customWidth="1"/>
    <col min="4371" max="4608" width="15.28515625" style="51"/>
    <col min="4609" max="4609" width="9.5703125" style="51" bestFit="1" customWidth="1"/>
    <col min="4610" max="4610" width="20.28515625" style="51" bestFit="1" customWidth="1"/>
    <col min="4611" max="4611" width="10.7109375" style="51" bestFit="1" customWidth="1"/>
    <col min="4612" max="4612" width="19.28515625" style="51" bestFit="1" customWidth="1"/>
    <col min="4613" max="4613" width="15.28515625" style="51"/>
    <col min="4614" max="4614" width="10.28515625" style="51" bestFit="1" customWidth="1"/>
    <col min="4615" max="4615" width="12.28515625" style="51" bestFit="1" customWidth="1"/>
    <col min="4616" max="4616" width="12.85546875" style="51" bestFit="1" customWidth="1"/>
    <col min="4617" max="4617" width="15.28515625" style="51"/>
    <col min="4618" max="4618" width="22.5703125" style="51" bestFit="1" customWidth="1"/>
    <col min="4619" max="4619" width="13.42578125" style="51" bestFit="1" customWidth="1"/>
    <col min="4620" max="4620" width="10.140625" style="51" bestFit="1" customWidth="1"/>
    <col min="4621" max="4621" width="19.7109375" style="51" bestFit="1" customWidth="1"/>
    <col min="4622" max="4622" width="14" style="51" bestFit="1" customWidth="1"/>
    <col min="4623" max="4623" width="15.28515625" style="51"/>
    <col min="4624" max="4625" width="11.7109375" style="51" bestFit="1" customWidth="1"/>
    <col min="4626" max="4626" width="13.28515625" style="51" bestFit="1" customWidth="1"/>
    <col min="4627" max="4864" width="15.28515625" style="51"/>
    <col min="4865" max="4865" width="9.5703125" style="51" bestFit="1" customWidth="1"/>
    <col min="4866" max="4866" width="20.28515625" style="51" bestFit="1" customWidth="1"/>
    <col min="4867" max="4867" width="10.7109375" style="51" bestFit="1" customWidth="1"/>
    <col min="4868" max="4868" width="19.28515625" style="51" bestFit="1" customWidth="1"/>
    <col min="4869" max="4869" width="15.28515625" style="51"/>
    <col min="4870" max="4870" width="10.28515625" style="51" bestFit="1" customWidth="1"/>
    <col min="4871" max="4871" width="12.28515625" style="51" bestFit="1" customWidth="1"/>
    <col min="4872" max="4872" width="12.85546875" style="51" bestFit="1" customWidth="1"/>
    <col min="4873" max="4873" width="15.28515625" style="51"/>
    <col min="4874" max="4874" width="22.5703125" style="51" bestFit="1" customWidth="1"/>
    <col min="4875" max="4875" width="13.42578125" style="51" bestFit="1" customWidth="1"/>
    <col min="4876" max="4876" width="10.140625" style="51" bestFit="1" customWidth="1"/>
    <col min="4877" max="4877" width="19.7109375" style="51" bestFit="1" customWidth="1"/>
    <col min="4878" max="4878" width="14" style="51" bestFit="1" customWidth="1"/>
    <col min="4879" max="4879" width="15.28515625" style="51"/>
    <col min="4880" max="4881" width="11.7109375" style="51" bestFit="1" customWidth="1"/>
    <col min="4882" max="4882" width="13.28515625" style="51" bestFit="1" customWidth="1"/>
    <col min="4883" max="5120" width="15.28515625" style="51"/>
    <col min="5121" max="5121" width="9.5703125" style="51" bestFit="1" customWidth="1"/>
    <col min="5122" max="5122" width="20.28515625" style="51" bestFit="1" customWidth="1"/>
    <col min="5123" max="5123" width="10.7109375" style="51" bestFit="1" customWidth="1"/>
    <col min="5124" max="5124" width="19.28515625" style="51" bestFit="1" customWidth="1"/>
    <col min="5125" max="5125" width="15.28515625" style="51"/>
    <col min="5126" max="5126" width="10.28515625" style="51" bestFit="1" customWidth="1"/>
    <col min="5127" max="5127" width="12.28515625" style="51" bestFit="1" customWidth="1"/>
    <col min="5128" max="5128" width="12.85546875" style="51" bestFit="1" customWidth="1"/>
    <col min="5129" max="5129" width="15.28515625" style="51"/>
    <col min="5130" max="5130" width="22.5703125" style="51" bestFit="1" customWidth="1"/>
    <col min="5131" max="5131" width="13.42578125" style="51" bestFit="1" customWidth="1"/>
    <col min="5132" max="5132" width="10.140625" style="51" bestFit="1" customWidth="1"/>
    <col min="5133" max="5133" width="19.7109375" style="51" bestFit="1" customWidth="1"/>
    <col min="5134" max="5134" width="14" style="51" bestFit="1" customWidth="1"/>
    <col min="5135" max="5135" width="15.28515625" style="51"/>
    <col min="5136" max="5137" width="11.7109375" style="51" bestFit="1" customWidth="1"/>
    <col min="5138" max="5138" width="13.28515625" style="51" bestFit="1" customWidth="1"/>
    <col min="5139" max="5376" width="15.28515625" style="51"/>
    <col min="5377" max="5377" width="9.5703125" style="51" bestFit="1" customWidth="1"/>
    <col min="5378" max="5378" width="20.28515625" style="51" bestFit="1" customWidth="1"/>
    <col min="5379" max="5379" width="10.7109375" style="51" bestFit="1" customWidth="1"/>
    <col min="5380" max="5380" width="19.28515625" style="51" bestFit="1" customWidth="1"/>
    <col min="5381" max="5381" width="15.28515625" style="51"/>
    <col min="5382" max="5382" width="10.28515625" style="51" bestFit="1" customWidth="1"/>
    <col min="5383" max="5383" width="12.28515625" style="51" bestFit="1" customWidth="1"/>
    <col min="5384" max="5384" width="12.85546875" style="51" bestFit="1" customWidth="1"/>
    <col min="5385" max="5385" width="15.28515625" style="51"/>
    <col min="5386" max="5386" width="22.5703125" style="51" bestFit="1" customWidth="1"/>
    <col min="5387" max="5387" width="13.42578125" style="51" bestFit="1" customWidth="1"/>
    <col min="5388" max="5388" width="10.140625" style="51" bestFit="1" customWidth="1"/>
    <col min="5389" max="5389" width="19.7109375" style="51" bestFit="1" customWidth="1"/>
    <col min="5390" max="5390" width="14" style="51" bestFit="1" customWidth="1"/>
    <col min="5391" max="5391" width="15.28515625" style="51"/>
    <col min="5392" max="5393" width="11.7109375" style="51" bestFit="1" customWidth="1"/>
    <col min="5394" max="5394" width="13.28515625" style="51" bestFit="1" customWidth="1"/>
    <col min="5395" max="5632" width="15.28515625" style="51"/>
    <col min="5633" max="5633" width="9.5703125" style="51" bestFit="1" customWidth="1"/>
    <col min="5634" max="5634" width="20.28515625" style="51" bestFit="1" customWidth="1"/>
    <col min="5635" max="5635" width="10.7109375" style="51" bestFit="1" customWidth="1"/>
    <col min="5636" max="5636" width="19.28515625" style="51" bestFit="1" customWidth="1"/>
    <col min="5637" max="5637" width="15.28515625" style="51"/>
    <col min="5638" max="5638" width="10.28515625" style="51" bestFit="1" customWidth="1"/>
    <col min="5639" max="5639" width="12.28515625" style="51" bestFit="1" customWidth="1"/>
    <col min="5640" max="5640" width="12.85546875" style="51" bestFit="1" customWidth="1"/>
    <col min="5641" max="5641" width="15.28515625" style="51"/>
    <col min="5642" max="5642" width="22.5703125" style="51" bestFit="1" customWidth="1"/>
    <col min="5643" max="5643" width="13.42578125" style="51" bestFit="1" customWidth="1"/>
    <col min="5644" max="5644" width="10.140625" style="51" bestFit="1" customWidth="1"/>
    <col min="5645" max="5645" width="19.7109375" style="51" bestFit="1" customWidth="1"/>
    <col min="5646" max="5646" width="14" style="51" bestFit="1" customWidth="1"/>
    <col min="5647" max="5647" width="15.28515625" style="51"/>
    <col min="5648" max="5649" width="11.7109375" style="51" bestFit="1" customWidth="1"/>
    <col min="5650" max="5650" width="13.28515625" style="51" bestFit="1" customWidth="1"/>
    <col min="5651" max="5888" width="15.28515625" style="51"/>
    <col min="5889" max="5889" width="9.5703125" style="51" bestFit="1" customWidth="1"/>
    <col min="5890" max="5890" width="20.28515625" style="51" bestFit="1" customWidth="1"/>
    <col min="5891" max="5891" width="10.7109375" style="51" bestFit="1" customWidth="1"/>
    <col min="5892" max="5892" width="19.28515625" style="51" bestFit="1" customWidth="1"/>
    <col min="5893" max="5893" width="15.28515625" style="51"/>
    <col min="5894" max="5894" width="10.28515625" style="51" bestFit="1" customWidth="1"/>
    <col min="5895" max="5895" width="12.28515625" style="51" bestFit="1" customWidth="1"/>
    <col min="5896" max="5896" width="12.85546875" style="51" bestFit="1" customWidth="1"/>
    <col min="5897" max="5897" width="15.28515625" style="51"/>
    <col min="5898" max="5898" width="22.5703125" style="51" bestFit="1" customWidth="1"/>
    <col min="5899" max="5899" width="13.42578125" style="51" bestFit="1" customWidth="1"/>
    <col min="5900" max="5900" width="10.140625" style="51" bestFit="1" customWidth="1"/>
    <col min="5901" max="5901" width="19.7109375" style="51" bestFit="1" customWidth="1"/>
    <col min="5902" max="5902" width="14" style="51" bestFit="1" customWidth="1"/>
    <col min="5903" max="5903" width="15.28515625" style="51"/>
    <col min="5904" max="5905" width="11.7109375" style="51" bestFit="1" customWidth="1"/>
    <col min="5906" max="5906" width="13.28515625" style="51" bestFit="1" customWidth="1"/>
    <col min="5907" max="6144" width="15.28515625" style="51"/>
    <col min="6145" max="6145" width="9.5703125" style="51" bestFit="1" customWidth="1"/>
    <col min="6146" max="6146" width="20.28515625" style="51" bestFit="1" customWidth="1"/>
    <col min="6147" max="6147" width="10.7109375" style="51" bestFit="1" customWidth="1"/>
    <col min="6148" max="6148" width="19.28515625" style="51" bestFit="1" customWidth="1"/>
    <col min="6149" max="6149" width="15.28515625" style="51"/>
    <col min="6150" max="6150" width="10.28515625" style="51" bestFit="1" customWidth="1"/>
    <col min="6151" max="6151" width="12.28515625" style="51" bestFit="1" customWidth="1"/>
    <col min="6152" max="6152" width="12.85546875" style="51" bestFit="1" customWidth="1"/>
    <col min="6153" max="6153" width="15.28515625" style="51"/>
    <col min="6154" max="6154" width="22.5703125" style="51" bestFit="1" customWidth="1"/>
    <col min="6155" max="6155" width="13.42578125" style="51" bestFit="1" customWidth="1"/>
    <col min="6156" max="6156" width="10.140625" style="51" bestFit="1" customWidth="1"/>
    <col min="6157" max="6157" width="19.7109375" style="51" bestFit="1" customWidth="1"/>
    <col min="6158" max="6158" width="14" style="51" bestFit="1" customWidth="1"/>
    <col min="6159" max="6159" width="15.28515625" style="51"/>
    <col min="6160" max="6161" width="11.7109375" style="51" bestFit="1" customWidth="1"/>
    <col min="6162" max="6162" width="13.28515625" style="51" bestFit="1" customWidth="1"/>
    <col min="6163" max="6400" width="15.28515625" style="51"/>
    <col min="6401" max="6401" width="9.5703125" style="51" bestFit="1" customWidth="1"/>
    <col min="6402" max="6402" width="20.28515625" style="51" bestFit="1" customWidth="1"/>
    <col min="6403" max="6403" width="10.7109375" style="51" bestFit="1" customWidth="1"/>
    <col min="6404" max="6404" width="19.28515625" style="51" bestFit="1" customWidth="1"/>
    <col min="6405" max="6405" width="15.28515625" style="51"/>
    <col min="6406" max="6406" width="10.28515625" style="51" bestFit="1" customWidth="1"/>
    <col min="6407" max="6407" width="12.28515625" style="51" bestFit="1" customWidth="1"/>
    <col min="6408" max="6408" width="12.85546875" style="51" bestFit="1" customWidth="1"/>
    <col min="6409" max="6409" width="15.28515625" style="51"/>
    <col min="6410" max="6410" width="22.5703125" style="51" bestFit="1" customWidth="1"/>
    <col min="6411" max="6411" width="13.42578125" style="51" bestFit="1" customWidth="1"/>
    <col min="6412" max="6412" width="10.140625" style="51" bestFit="1" customWidth="1"/>
    <col min="6413" max="6413" width="19.7109375" style="51" bestFit="1" customWidth="1"/>
    <col min="6414" max="6414" width="14" style="51" bestFit="1" customWidth="1"/>
    <col min="6415" max="6415" width="15.28515625" style="51"/>
    <col min="6416" max="6417" width="11.7109375" style="51" bestFit="1" customWidth="1"/>
    <col min="6418" max="6418" width="13.28515625" style="51" bestFit="1" customWidth="1"/>
    <col min="6419" max="6656" width="15.28515625" style="51"/>
    <col min="6657" max="6657" width="9.5703125" style="51" bestFit="1" customWidth="1"/>
    <col min="6658" max="6658" width="20.28515625" style="51" bestFit="1" customWidth="1"/>
    <col min="6659" max="6659" width="10.7109375" style="51" bestFit="1" customWidth="1"/>
    <col min="6660" max="6660" width="19.28515625" style="51" bestFit="1" customWidth="1"/>
    <col min="6661" max="6661" width="15.28515625" style="51"/>
    <col min="6662" max="6662" width="10.28515625" style="51" bestFit="1" customWidth="1"/>
    <col min="6663" max="6663" width="12.28515625" style="51" bestFit="1" customWidth="1"/>
    <col min="6664" max="6664" width="12.85546875" style="51" bestFit="1" customWidth="1"/>
    <col min="6665" max="6665" width="15.28515625" style="51"/>
    <col min="6666" max="6666" width="22.5703125" style="51" bestFit="1" customWidth="1"/>
    <col min="6667" max="6667" width="13.42578125" style="51" bestFit="1" customWidth="1"/>
    <col min="6668" max="6668" width="10.140625" style="51" bestFit="1" customWidth="1"/>
    <col min="6669" max="6669" width="19.7109375" style="51" bestFit="1" customWidth="1"/>
    <col min="6670" max="6670" width="14" style="51" bestFit="1" customWidth="1"/>
    <col min="6671" max="6671" width="15.28515625" style="51"/>
    <col min="6672" max="6673" width="11.7109375" style="51" bestFit="1" customWidth="1"/>
    <col min="6674" max="6674" width="13.28515625" style="51" bestFit="1" customWidth="1"/>
    <col min="6675" max="6912" width="15.28515625" style="51"/>
    <col min="6913" max="6913" width="9.5703125" style="51" bestFit="1" customWidth="1"/>
    <col min="6914" max="6914" width="20.28515625" style="51" bestFit="1" customWidth="1"/>
    <col min="6915" max="6915" width="10.7109375" style="51" bestFit="1" customWidth="1"/>
    <col min="6916" max="6916" width="19.28515625" style="51" bestFit="1" customWidth="1"/>
    <col min="6917" max="6917" width="15.28515625" style="51"/>
    <col min="6918" max="6918" width="10.28515625" style="51" bestFit="1" customWidth="1"/>
    <col min="6919" max="6919" width="12.28515625" style="51" bestFit="1" customWidth="1"/>
    <col min="6920" max="6920" width="12.85546875" style="51" bestFit="1" customWidth="1"/>
    <col min="6921" max="6921" width="15.28515625" style="51"/>
    <col min="6922" max="6922" width="22.5703125" style="51" bestFit="1" customWidth="1"/>
    <col min="6923" max="6923" width="13.42578125" style="51" bestFit="1" customWidth="1"/>
    <col min="6924" max="6924" width="10.140625" style="51" bestFit="1" customWidth="1"/>
    <col min="6925" max="6925" width="19.7109375" style="51" bestFit="1" customWidth="1"/>
    <col min="6926" max="6926" width="14" style="51" bestFit="1" customWidth="1"/>
    <col min="6927" max="6927" width="15.28515625" style="51"/>
    <col min="6928" max="6929" width="11.7109375" style="51" bestFit="1" customWidth="1"/>
    <col min="6930" max="6930" width="13.28515625" style="51" bestFit="1" customWidth="1"/>
    <col min="6931" max="7168" width="15.28515625" style="51"/>
    <col min="7169" max="7169" width="9.5703125" style="51" bestFit="1" customWidth="1"/>
    <col min="7170" max="7170" width="20.28515625" style="51" bestFit="1" customWidth="1"/>
    <col min="7171" max="7171" width="10.7109375" style="51" bestFit="1" customWidth="1"/>
    <col min="7172" max="7172" width="19.28515625" style="51" bestFit="1" customWidth="1"/>
    <col min="7173" max="7173" width="15.28515625" style="51"/>
    <col min="7174" max="7174" width="10.28515625" style="51" bestFit="1" customWidth="1"/>
    <col min="7175" max="7175" width="12.28515625" style="51" bestFit="1" customWidth="1"/>
    <col min="7176" max="7176" width="12.85546875" style="51" bestFit="1" customWidth="1"/>
    <col min="7177" max="7177" width="15.28515625" style="51"/>
    <col min="7178" max="7178" width="22.5703125" style="51" bestFit="1" customWidth="1"/>
    <col min="7179" max="7179" width="13.42578125" style="51" bestFit="1" customWidth="1"/>
    <col min="7180" max="7180" width="10.140625" style="51" bestFit="1" customWidth="1"/>
    <col min="7181" max="7181" width="19.7109375" style="51" bestFit="1" customWidth="1"/>
    <col min="7182" max="7182" width="14" style="51" bestFit="1" customWidth="1"/>
    <col min="7183" max="7183" width="15.28515625" style="51"/>
    <col min="7184" max="7185" width="11.7109375" style="51" bestFit="1" customWidth="1"/>
    <col min="7186" max="7186" width="13.28515625" style="51" bestFit="1" customWidth="1"/>
    <col min="7187" max="7424" width="15.28515625" style="51"/>
    <col min="7425" max="7425" width="9.5703125" style="51" bestFit="1" customWidth="1"/>
    <col min="7426" max="7426" width="20.28515625" style="51" bestFit="1" customWidth="1"/>
    <col min="7427" max="7427" width="10.7109375" style="51" bestFit="1" customWidth="1"/>
    <col min="7428" max="7428" width="19.28515625" style="51" bestFit="1" customWidth="1"/>
    <col min="7429" max="7429" width="15.28515625" style="51"/>
    <col min="7430" max="7430" width="10.28515625" style="51" bestFit="1" customWidth="1"/>
    <col min="7431" max="7431" width="12.28515625" style="51" bestFit="1" customWidth="1"/>
    <col min="7432" max="7432" width="12.85546875" style="51" bestFit="1" customWidth="1"/>
    <col min="7433" max="7433" width="15.28515625" style="51"/>
    <col min="7434" max="7434" width="22.5703125" style="51" bestFit="1" customWidth="1"/>
    <col min="7435" max="7435" width="13.42578125" style="51" bestFit="1" customWidth="1"/>
    <col min="7436" max="7436" width="10.140625" style="51" bestFit="1" customWidth="1"/>
    <col min="7437" max="7437" width="19.7109375" style="51" bestFit="1" customWidth="1"/>
    <col min="7438" max="7438" width="14" style="51" bestFit="1" customWidth="1"/>
    <col min="7439" max="7439" width="15.28515625" style="51"/>
    <col min="7440" max="7441" width="11.7109375" style="51" bestFit="1" customWidth="1"/>
    <col min="7442" max="7442" width="13.28515625" style="51" bestFit="1" customWidth="1"/>
    <col min="7443" max="7680" width="15.28515625" style="51"/>
    <col min="7681" max="7681" width="9.5703125" style="51" bestFit="1" customWidth="1"/>
    <col min="7682" max="7682" width="20.28515625" style="51" bestFit="1" customWidth="1"/>
    <col min="7683" max="7683" width="10.7109375" style="51" bestFit="1" customWidth="1"/>
    <col min="7684" max="7684" width="19.28515625" style="51" bestFit="1" customWidth="1"/>
    <col min="7685" max="7685" width="15.28515625" style="51"/>
    <col min="7686" max="7686" width="10.28515625" style="51" bestFit="1" customWidth="1"/>
    <col min="7687" max="7687" width="12.28515625" style="51" bestFit="1" customWidth="1"/>
    <col min="7688" max="7688" width="12.85546875" style="51" bestFit="1" customWidth="1"/>
    <col min="7689" max="7689" width="15.28515625" style="51"/>
    <col min="7690" max="7690" width="22.5703125" style="51" bestFit="1" customWidth="1"/>
    <col min="7691" max="7691" width="13.42578125" style="51" bestFit="1" customWidth="1"/>
    <col min="7692" max="7692" width="10.140625" style="51" bestFit="1" customWidth="1"/>
    <col min="7693" max="7693" width="19.7109375" style="51" bestFit="1" customWidth="1"/>
    <col min="7694" max="7694" width="14" style="51" bestFit="1" customWidth="1"/>
    <col min="7695" max="7695" width="15.28515625" style="51"/>
    <col min="7696" max="7697" width="11.7109375" style="51" bestFit="1" customWidth="1"/>
    <col min="7698" max="7698" width="13.28515625" style="51" bestFit="1" customWidth="1"/>
    <col min="7699" max="7936" width="15.28515625" style="51"/>
    <col min="7937" max="7937" width="9.5703125" style="51" bestFit="1" customWidth="1"/>
    <col min="7938" max="7938" width="20.28515625" style="51" bestFit="1" customWidth="1"/>
    <col min="7939" max="7939" width="10.7109375" style="51" bestFit="1" customWidth="1"/>
    <col min="7940" max="7940" width="19.28515625" style="51" bestFit="1" customWidth="1"/>
    <col min="7941" max="7941" width="15.28515625" style="51"/>
    <col min="7942" max="7942" width="10.28515625" style="51" bestFit="1" customWidth="1"/>
    <col min="7943" max="7943" width="12.28515625" style="51" bestFit="1" customWidth="1"/>
    <col min="7944" max="7944" width="12.85546875" style="51" bestFit="1" customWidth="1"/>
    <col min="7945" max="7945" width="15.28515625" style="51"/>
    <col min="7946" max="7946" width="22.5703125" style="51" bestFit="1" customWidth="1"/>
    <col min="7947" max="7947" width="13.42578125" style="51" bestFit="1" customWidth="1"/>
    <col min="7948" max="7948" width="10.140625" style="51" bestFit="1" customWidth="1"/>
    <col min="7949" max="7949" width="19.7109375" style="51" bestFit="1" customWidth="1"/>
    <col min="7950" max="7950" width="14" style="51" bestFit="1" customWidth="1"/>
    <col min="7951" max="7951" width="15.28515625" style="51"/>
    <col min="7952" max="7953" width="11.7109375" style="51" bestFit="1" customWidth="1"/>
    <col min="7954" max="7954" width="13.28515625" style="51" bestFit="1" customWidth="1"/>
    <col min="7955" max="8192" width="15.28515625" style="51"/>
    <col min="8193" max="8193" width="9.5703125" style="51" bestFit="1" customWidth="1"/>
    <col min="8194" max="8194" width="20.28515625" style="51" bestFit="1" customWidth="1"/>
    <col min="8195" max="8195" width="10.7109375" style="51" bestFit="1" customWidth="1"/>
    <col min="8196" max="8196" width="19.28515625" style="51" bestFit="1" customWidth="1"/>
    <col min="8197" max="8197" width="15.28515625" style="51"/>
    <col min="8198" max="8198" width="10.28515625" style="51" bestFit="1" customWidth="1"/>
    <col min="8199" max="8199" width="12.28515625" style="51" bestFit="1" customWidth="1"/>
    <col min="8200" max="8200" width="12.85546875" style="51" bestFit="1" customWidth="1"/>
    <col min="8201" max="8201" width="15.28515625" style="51"/>
    <col min="8202" max="8202" width="22.5703125" style="51" bestFit="1" customWidth="1"/>
    <col min="8203" max="8203" width="13.42578125" style="51" bestFit="1" customWidth="1"/>
    <col min="8204" max="8204" width="10.140625" style="51" bestFit="1" customWidth="1"/>
    <col min="8205" max="8205" width="19.7109375" style="51" bestFit="1" customWidth="1"/>
    <col min="8206" max="8206" width="14" style="51" bestFit="1" customWidth="1"/>
    <col min="8207" max="8207" width="15.28515625" style="51"/>
    <col min="8208" max="8209" width="11.7109375" style="51" bestFit="1" customWidth="1"/>
    <col min="8210" max="8210" width="13.28515625" style="51" bestFit="1" customWidth="1"/>
    <col min="8211" max="8448" width="15.28515625" style="51"/>
    <col min="8449" max="8449" width="9.5703125" style="51" bestFit="1" customWidth="1"/>
    <col min="8450" max="8450" width="20.28515625" style="51" bestFit="1" customWidth="1"/>
    <col min="8451" max="8451" width="10.7109375" style="51" bestFit="1" customWidth="1"/>
    <col min="8452" max="8452" width="19.28515625" style="51" bestFit="1" customWidth="1"/>
    <col min="8453" max="8453" width="15.28515625" style="51"/>
    <col min="8454" max="8454" width="10.28515625" style="51" bestFit="1" customWidth="1"/>
    <col min="8455" max="8455" width="12.28515625" style="51" bestFit="1" customWidth="1"/>
    <col min="8456" max="8456" width="12.85546875" style="51" bestFit="1" customWidth="1"/>
    <col min="8457" max="8457" width="15.28515625" style="51"/>
    <col min="8458" max="8458" width="22.5703125" style="51" bestFit="1" customWidth="1"/>
    <col min="8459" max="8459" width="13.42578125" style="51" bestFit="1" customWidth="1"/>
    <col min="8460" max="8460" width="10.140625" style="51" bestFit="1" customWidth="1"/>
    <col min="8461" max="8461" width="19.7109375" style="51" bestFit="1" customWidth="1"/>
    <col min="8462" max="8462" width="14" style="51" bestFit="1" customWidth="1"/>
    <col min="8463" max="8463" width="15.28515625" style="51"/>
    <col min="8464" max="8465" width="11.7109375" style="51" bestFit="1" customWidth="1"/>
    <col min="8466" max="8466" width="13.28515625" style="51" bestFit="1" customWidth="1"/>
    <col min="8467" max="8704" width="15.28515625" style="51"/>
    <col min="8705" max="8705" width="9.5703125" style="51" bestFit="1" customWidth="1"/>
    <col min="8706" max="8706" width="20.28515625" style="51" bestFit="1" customWidth="1"/>
    <col min="8707" max="8707" width="10.7109375" style="51" bestFit="1" customWidth="1"/>
    <col min="8708" max="8708" width="19.28515625" style="51" bestFit="1" customWidth="1"/>
    <col min="8709" max="8709" width="15.28515625" style="51"/>
    <col min="8710" max="8710" width="10.28515625" style="51" bestFit="1" customWidth="1"/>
    <col min="8711" max="8711" width="12.28515625" style="51" bestFit="1" customWidth="1"/>
    <col min="8712" max="8712" width="12.85546875" style="51" bestFit="1" customWidth="1"/>
    <col min="8713" max="8713" width="15.28515625" style="51"/>
    <col min="8714" max="8714" width="22.5703125" style="51" bestFit="1" customWidth="1"/>
    <col min="8715" max="8715" width="13.42578125" style="51" bestFit="1" customWidth="1"/>
    <col min="8716" max="8716" width="10.140625" style="51" bestFit="1" customWidth="1"/>
    <col min="8717" max="8717" width="19.7109375" style="51" bestFit="1" customWidth="1"/>
    <col min="8718" max="8718" width="14" style="51" bestFit="1" customWidth="1"/>
    <col min="8719" max="8719" width="15.28515625" style="51"/>
    <col min="8720" max="8721" width="11.7109375" style="51" bestFit="1" customWidth="1"/>
    <col min="8722" max="8722" width="13.28515625" style="51" bestFit="1" customWidth="1"/>
    <col min="8723" max="8960" width="15.28515625" style="51"/>
    <col min="8961" max="8961" width="9.5703125" style="51" bestFit="1" customWidth="1"/>
    <col min="8962" max="8962" width="20.28515625" style="51" bestFit="1" customWidth="1"/>
    <col min="8963" max="8963" width="10.7109375" style="51" bestFit="1" customWidth="1"/>
    <col min="8964" max="8964" width="19.28515625" style="51" bestFit="1" customWidth="1"/>
    <col min="8965" max="8965" width="15.28515625" style="51"/>
    <col min="8966" max="8966" width="10.28515625" style="51" bestFit="1" customWidth="1"/>
    <col min="8967" max="8967" width="12.28515625" style="51" bestFit="1" customWidth="1"/>
    <col min="8968" max="8968" width="12.85546875" style="51" bestFit="1" customWidth="1"/>
    <col min="8969" max="8969" width="15.28515625" style="51"/>
    <col min="8970" max="8970" width="22.5703125" style="51" bestFit="1" customWidth="1"/>
    <col min="8971" max="8971" width="13.42578125" style="51" bestFit="1" customWidth="1"/>
    <col min="8972" max="8972" width="10.140625" style="51" bestFit="1" customWidth="1"/>
    <col min="8973" max="8973" width="19.7109375" style="51" bestFit="1" customWidth="1"/>
    <col min="8974" max="8974" width="14" style="51" bestFit="1" customWidth="1"/>
    <col min="8975" max="8975" width="15.28515625" style="51"/>
    <col min="8976" max="8977" width="11.7109375" style="51" bestFit="1" customWidth="1"/>
    <col min="8978" max="8978" width="13.28515625" style="51" bestFit="1" customWidth="1"/>
    <col min="8979" max="9216" width="15.28515625" style="51"/>
    <col min="9217" max="9217" width="9.5703125" style="51" bestFit="1" customWidth="1"/>
    <col min="9218" max="9218" width="20.28515625" style="51" bestFit="1" customWidth="1"/>
    <col min="9219" max="9219" width="10.7109375" style="51" bestFit="1" customWidth="1"/>
    <col min="9220" max="9220" width="19.28515625" style="51" bestFit="1" customWidth="1"/>
    <col min="9221" max="9221" width="15.28515625" style="51"/>
    <col min="9222" max="9222" width="10.28515625" style="51" bestFit="1" customWidth="1"/>
    <col min="9223" max="9223" width="12.28515625" style="51" bestFit="1" customWidth="1"/>
    <col min="9224" max="9224" width="12.85546875" style="51" bestFit="1" customWidth="1"/>
    <col min="9225" max="9225" width="15.28515625" style="51"/>
    <col min="9226" max="9226" width="22.5703125" style="51" bestFit="1" customWidth="1"/>
    <col min="9227" max="9227" width="13.42578125" style="51" bestFit="1" customWidth="1"/>
    <col min="9228" max="9228" width="10.140625" style="51" bestFit="1" customWidth="1"/>
    <col min="9229" max="9229" width="19.7109375" style="51" bestFit="1" customWidth="1"/>
    <col min="9230" max="9230" width="14" style="51" bestFit="1" customWidth="1"/>
    <col min="9231" max="9231" width="15.28515625" style="51"/>
    <col min="9232" max="9233" width="11.7109375" style="51" bestFit="1" customWidth="1"/>
    <col min="9234" max="9234" width="13.28515625" style="51" bestFit="1" customWidth="1"/>
    <col min="9235" max="9472" width="15.28515625" style="51"/>
    <col min="9473" max="9473" width="9.5703125" style="51" bestFit="1" customWidth="1"/>
    <col min="9474" max="9474" width="20.28515625" style="51" bestFit="1" customWidth="1"/>
    <col min="9475" max="9475" width="10.7109375" style="51" bestFit="1" customWidth="1"/>
    <col min="9476" max="9476" width="19.28515625" style="51" bestFit="1" customWidth="1"/>
    <col min="9477" max="9477" width="15.28515625" style="51"/>
    <col min="9478" max="9478" width="10.28515625" style="51" bestFit="1" customWidth="1"/>
    <col min="9479" max="9479" width="12.28515625" style="51" bestFit="1" customWidth="1"/>
    <col min="9480" max="9480" width="12.85546875" style="51" bestFit="1" customWidth="1"/>
    <col min="9481" max="9481" width="15.28515625" style="51"/>
    <col min="9482" max="9482" width="22.5703125" style="51" bestFit="1" customWidth="1"/>
    <col min="9483" max="9483" width="13.42578125" style="51" bestFit="1" customWidth="1"/>
    <col min="9484" max="9484" width="10.140625" style="51" bestFit="1" customWidth="1"/>
    <col min="9485" max="9485" width="19.7109375" style="51" bestFit="1" customWidth="1"/>
    <col min="9486" max="9486" width="14" style="51" bestFit="1" customWidth="1"/>
    <col min="9487" max="9487" width="15.28515625" style="51"/>
    <col min="9488" max="9489" width="11.7109375" style="51" bestFit="1" customWidth="1"/>
    <col min="9490" max="9490" width="13.28515625" style="51" bestFit="1" customWidth="1"/>
    <col min="9491" max="9728" width="15.28515625" style="51"/>
    <col min="9729" max="9729" width="9.5703125" style="51" bestFit="1" customWidth="1"/>
    <col min="9730" max="9730" width="20.28515625" style="51" bestFit="1" customWidth="1"/>
    <col min="9731" max="9731" width="10.7109375" style="51" bestFit="1" customWidth="1"/>
    <col min="9732" max="9732" width="19.28515625" style="51" bestFit="1" customWidth="1"/>
    <col min="9733" max="9733" width="15.28515625" style="51"/>
    <col min="9734" max="9734" width="10.28515625" style="51" bestFit="1" customWidth="1"/>
    <col min="9735" max="9735" width="12.28515625" style="51" bestFit="1" customWidth="1"/>
    <col min="9736" max="9736" width="12.85546875" style="51" bestFit="1" customWidth="1"/>
    <col min="9737" max="9737" width="15.28515625" style="51"/>
    <col min="9738" max="9738" width="22.5703125" style="51" bestFit="1" customWidth="1"/>
    <col min="9739" max="9739" width="13.42578125" style="51" bestFit="1" customWidth="1"/>
    <col min="9740" max="9740" width="10.140625" style="51" bestFit="1" customWidth="1"/>
    <col min="9741" max="9741" width="19.7109375" style="51" bestFit="1" customWidth="1"/>
    <col min="9742" max="9742" width="14" style="51" bestFit="1" customWidth="1"/>
    <col min="9743" max="9743" width="15.28515625" style="51"/>
    <col min="9744" max="9745" width="11.7109375" style="51" bestFit="1" customWidth="1"/>
    <col min="9746" max="9746" width="13.28515625" style="51" bestFit="1" customWidth="1"/>
    <col min="9747" max="9984" width="15.28515625" style="51"/>
    <col min="9985" max="9985" width="9.5703125" style="51" bestFit="1" customWidth="1"/>
    <col min="9986" max="9986" width="20.28515625" style="51" bestFit="1" customWidth="1"/>
    <col min="9987" max="9987" width="10.7109375" style="51" bestFit="1" customWidth="1"/>
    <col min="9988" max="9988" width="19.28515625" style="51" bestFit="1" customWidth="1"/>
    <col min="9989" max="9989" width="15.28515625" style="51"/>
    <col min="9990" max="9990" width="10.28515625" style="51" bestFit="1" customWidth="1"/>
    <col min="9991" max="9991" width="12.28515625" style="51" bestFit="1" customWidth="1"/>
    <col min="9992" max="9992" width="12.85546875" style="51" bestFit="1" customWidth="1"/>
    <col min="9993" max="9993" width="15.28515625" style="51"/>
    <col min="9994" max="9994" width="22.5703125" style="51" bestFit="1" customWidth="1"/>
    <col min="9995" max="9995" width="13.42578125" style="51" bestFit="1" customWidth="1"/>
    <col min="9996" max="9996" width="10.140625" style="51" bestFit="1" customWidth="1"/>
    <col min="9997" max="9997" width="19.7109375" style="51" bestFit="1" customWidth="1"/>
    <col min="9998" max="9998" width="14" style="51" bestFit="1" customWidth="1"/>
    <col min="9999" max="9999" width="15.28515625" style="51"/>
    <col min="10000" max="10001" width="11.7109375" style="51" bestFit="1" customWidth="1"/>
    <col min="10002" max="10002" width="13.28515625" style="51" bestFit="1" customWidth="1"/>
    <col min="10003" max="10240" width="15.28515625" style="51"/>
    <col min="10241" max="10241" width="9.5703125" style="51" bestFit="1" customWidth="1"/>
    <col min="10242" max="10242" width="20.28515625" style="51" bestFit="1" customWidth="1"/>
    <col min="10243" max="10243" width="10.7109375" style="51" bestFit="1" customWidth="1"/>
    <col min="10244" max="10244" width="19.28515625" style="51" bestFit="1" customWidth="1"/>
    <col min="10245" max="10245" width="15.28515625" style="51"/>
    <col min="10246" max="10246" width="10.28515625" style="51" bestFit="1" customWidth="1"/>
    <col min="10247" max="10247" width="12.28515625" style="51" bestFit="1" customWidth="1"/>
    <col min="10248" max="10248" width="12.85546875" style="51" bestFit="1" customWidth="1"/>
    <col min="10249" max="10249" width="15.28515625" style="51"/>
    <col min="10250" max="10250" width="22.5703125" style="51" bestFit="1" customWidth="1"/>
    <col min="10251" max="10251" width="13.42578125" style="51" bestFit="1" customWidth="1"/>
    <col min="10252" max="10252" width="10.140625" style="51" bestFit="1" customWidth="1"/>
    <col min="10253" max="10253" width="19.7109375" style="51" bestFit="1" customWidth="1"/>
    <col min="10254" max="10254" width="14" style="51" bestFit="1" customWidth="1"/>
    <col min="10255" max="10255" width="15.28515625" style="51"/>
    <col min="10256" max="10257" width="11.7109375" style="51" bestFit="1" customWidth="1"/>
    <col min="10258" max="10258" width="13.28515625" style="51" bestFit="1" customWidth="1"/>
    <col min="10259" max="10496" width="15.28515625" style="51"/>
    <col min="10497" max="10497" width="9.5703125" style="51" bestFit="1" customWidth="1"/>
    <col min="10498" max="10498" width="20.28515625" style="51" bestFit="1" customWidth="1"/>
    <col min="10499" max="10499" width="10.7109375" style="51" bestFit="1" customWidth="1"/>
    <col min="10500" max="10500" width="19.28515625" style="51" bestFit="1" customWidth="1"/>
    <col min="10501" max="10501" width="15.28515625" style="51"/>
    <col min="10502" max="10502" width="10.28515625" style="51" bestFit="1" customWidth="1"/>
    <col min="10503" max="10503" width="12.28515625" style="51" bestFit="1" customWidth="1"/>
    <col min="10504" max="10504" width="12.85546875" style="51" bestFit="1" customWidth="1"/>
    <col min="10505" max="10505" width="15.28515625" style="51"/>
    <col min="10506" max="10506" width="22.5703125" style="51" bestFit="1" customWidth="1"/>
    <col min="10507" max="10507" width="13.42578125" style="51" bestFit="1" customWidth="1"/>
    <col min="10508" max="10508" width="10.140625" style="51" bestFit="1" customWidth="1"/>
    <col min="10509" max="10509" width="19.7109375" style="51" bestFit="1" customWidth="1"/>
    <col min="10510" max="10510" width="14" style="51" bestFit="1" customWidth="1"/>
    <col min="10511" max="10511" width="15.28515625" style="51"/>
    <col min="10512" max="10513" width="11.7109375" style="51" bestFit="1" customWidth="1"/>
    <col min="10514" max="10514" width="13.28515625" style="51" bestFit="1" customWidth="1"/>
    <col min="10515" max="10752" width="15.28515625" style="51"/>
    <col min="10753" max="10753" width="9.5703125" style="51" bestFit="1" customWidth="1"/>
    <col min="10754" max="10754" width="20.28515625" style="51" bestFit="1" customWidth="1"/>
    <col min="10755" max="10755" width="10.7109375" style="51" bestFit="1" customWidth="1"/>
    <col min="10756" max="10756" width="19.28515625" style="51" bestFit="1" customWidth="1"/>
    <col min="10757" max="10757" width="15.28515625" style="51"/>
    <col min="10758" max="10758" width="10.28515625" style="51" bestFit="1" customWidth="1"/>
    <col min="10759" max="10759" width="12.28515625" style="51" bestFit="1" customWidth="1"/>
    <col min="10760" max="10760" width="12.85546875" style="51" bestFit="1" customWidth="1"/>
    <col min="10761" max="10761" width="15.28515625" style="51"/>
    <col min="10762" max="10762" width="22.5703125" style="51" bestFit="1" customWidth="1"/>
    <col min="10763" max="10763" width="13.42578125" style="51" bestFit="1" customWidth="1"/>
    <col min="10764" max="10764" width="10.140625" style="51" bestFit="1" customWidth="1"/>
    <col min="10765" max="10765" width="19.7109375" style="51" bestFit="1" customWidth="1"/>
    <col min="10766" max="10766" width="14" style="51" bestFit="1" customWidth="1"/>
    <col min="10767" max="10767" width="15.28515625" style="51"/>
    <col min="10768" max="10769" width="11.7109375" style="51" bestFit="1" customWidth="1"/>
    <col min="10770" max="10770" width="13.28515625" style="51" bestFit="1" customWidth="1"/>
    <col min="10771" max="11008" width="15.28515625" style="51"/>
    <col min="11009" max="11009" width="9.5703125" style="51" bestFit="1" customWidth="1"/>
    <col min="11010" max="11010" width="20.28515625" style="51" bestFit="1" customWidth="1"/>
    <col min="11011" max="11011" width="10.7109375" style="51" bestFit="1" customWidth="1"/>
    <col min="11012" max="11012" width="19.28515625" style="51" bestFit="1" customWidth="1"/>
    <col min="11013" max="11013" width="15.28515625" style="51"/>
    <col min="11014" max="11014" width="10.28515625" style="51" bestFit="1" customWidth="1"/>
    <col min="11015" max="11015" width="12.28515625" style="51" bestFit="1" customWidth="1"/>
    <col min="11016" max="11016" width="12.85546875" style="51" bestFit="1" customWidth="1"/>
    <col min="11017" max="11017" width="15.28515625" style="51"/>
    <col min="11018" max="11018" width="22.5703125" style="51" bestFit="1" customWidth="1"/>
    <col min="11019" max="11019" width="13.42578125" style="51" bestFit="1" customWidth="1"/>
    <col min="11020" max="11020" width="10.140625" style="51" bestFit="1" customWidth="1"/>
    <col min="11021" max="11021" width="19.7109375" style="51" bestFit="1" customWidth="1"/>
    <col min="11022" max="11022" width="14" style="51" bestFit="1" customWidth="1"/>
    <col min="11023" max="11023" width="15.28515625" style="51"/>
    <col min="11024" max="11025" width="11.7109375" style="51" bestFit="1" customWidth="1"/>
    <col min="11026" max="11026" width="13.28515625" style="51" bestFit="1" customWidth="1"/>
    <col min="11027" max="11264" width="15.28515625" style="51"/>
    <col min="11265" max="11265" width="9.5703125" style="51" bestFit="1" customWidth="1"/>
    <col min="11266" max="11266" width="20.28515625" style="51" bestFit="1" customWidth="1"/>
    <col min="11267" max="11267" width="10.7109375" style="51" bestFit="1" customWidth="1"/>
    <col min="11268" max="11268" width="19.28515625" style="51" bestFit="1" customWidth="1"/>
    <col min="11269" max="11269" width="15.28515625" style="51"/>
    <col min="11270" max="11270" width="10.28515625" style="51" bestFit="1" customWidth="1"/>
    <col min="11271" max="11271" width="12.28515625" style="51" bestFit="1" customWidth="1"/>
    <col min="11272" max="11272" width="12.85546875" style="51" bestFit="1" customWidth="1"/>
    <col min="11273" max="11273" width="15.28515625" style="51"/>
    <col min="11274" max="11274" width="22.5703125" style="51" bestFit="1" customWidth="1"/>
    <col min="11275" max="11275" width="13.42578125" style="51" bestFit="1" customWidth="1"/>
    <col min="11276" max="11276" width="10.140625" style="51" bestFit="1" customWidth="1"/>
    <col min="11277" max="11277" width="19.7109375" style="51" bestFit="1" customWidth="1"/>
    <col min="11278" max="11278" width="14" style="51" bestFit="1" customWidth="1"/>
    <col min="11279" max="11279" width="15.28515625" style="51"/>
    <col min="11280" max="11281" width="11.7109375" style="51" bestFit="1" customWidth="1"/>
    <col min="11282" max="11282" width="13.28515625" style="51" bestFit="1" customWidth="1"/>
    <col min="11283" max="11520" width="15.28515625" style="51"/>
    <col min="11521" max="11521" width="9.5703125" style="51" bestFit="1" customWidth="1"/>
    <col min="11522" max="11522" width="20.28515625" style="51" bestFit="1" customWidth="1"/>
    <col min="11523" max="11523" width="10.7109375" style="51" bestFit="1" customWidth="1"/>
    <col min="11524" max="11524" width="19.28515625" style="51" bestFit="1" customWidth="1"/>
    <col min="11525" max="11525" width="15.28515625" style="51"/>
    <col min="11526" max="11526" width="10.28515625" style="51" bestFit="1" customWidth="1"/>
    <col min="11527" max="11527" width="12.28515625" style="51" bestFit="1" customWidth="1"/>
    <col min="11528" max="11528" width="12.85546875" style="51" bestFit="1" customWidth="1"/>
    <col min="11529" max="11529" width="15.28515625" style="51"/>
    <col min="11530" max="11530" width="22.5703125" style="51" bestFit="1" customWidth="1"/>
    <col min="11531" max="11531" width="13.42578125" style="51" bestFit="1" customWidth="1"/>
    <col min="11532" max="11532" width="10.140625" style="51" bestFit="1" customWidth="1"/>
    <col min="11533" max="11533" width="19.7109375" style="51" bestFit="1" customWidth="1"/>
    <col min="11534" max="11534" width="14" style="51" bestFit="1" customWidth="1"/>
    <col min="11535" max="11535" width="15.28515625" style="51"/>
    <col min="11536" max="11537" width="11.7109375" style="51" bestFit="1" customWidth="1"/>
    <col min="11538" max="11538" width="13.28515625" style="51" bestFit="1" customWidth="1"/>
    <col min="11539" max="11776" width="15.28515625" style="51"/>
    <col min="11777" max="11777" width="9.5703125" style="51" bestFit="1" customWidth="1"/>
    <col min="11778" max="11778" width="20.28515625" style="51" bestFit="1" customWidth="1"/>
    <col min="11779" max="11779" width="10.7109375" style="51" bestFit="1" customWidth="1"/>
    <col min="11780" max="11780" width="19.28515625" style="51" bestFit="1" customWidth="1"/>
    <col min="11781" max="11781" width="15.28515625" style="51"/>
    <col min="11782" max="11782" width="10.28515625" style="51" bestFit="1" customWidth="1"/>
    <col min="11783" max="11783" width="12.28515625" style="51" bestFit="1" customWidth="1"/>
    <col min="11784" max="11784" width="12.85546875" style="51" bestFit="1" customWidth="1"/>
    <col min="11785" max="11785" width="15.28515625" style="51"/>
    <col min="11786" max="11786" width="22.5703125" style="51" bestFit="1" customWidth="1"/>
    <col min="11787" max="11787" width="13.42578125" style="51" bestFit="1" customWidth="1"/>
    <col min="11788" max="11788" width="10.140625" style="51" bestFit="1" customWidth="1"/>
    <col min="11789" max="11789" width="19.7109375" style="51" bestFit="1" customWidth="1"/>
    <col min="11790" max="11790" width="14" style="51" bestFit="1" customWidth="1"/>
    <col min="11791" max="11791" width="15.28515625" style="51"/>
    <col min="11792" max="11793" width="11.7109375" style="51" bestFit="1" customWidth="1"/>
    <col min="11794" max="11794" width="13.28515625" style="51" bestFit="1" customWidth="1"/>
    <col min="11795" max="12032" width="15.28515625" style="51"/>
    <col min="12033" max="12033" width="9.5703125" style="51" bestFit="1" customWidth="1"/>
    <col min="12034" max="12034" width="20.28515625" style="51" bestFit="1" customWidth="1"/>
    <col min="12035" max="12035" width="10.7109375" style="51" bestFit="1" customWidth="1"/>
    <col min="12036" max="12036" width="19.28515625" style="51" bestFit="1" customWidth="1"/>
    <col min="12037" max="12037" width="15.28515625" style="51"/>
    <col min="12038" max="12038" width="10.28515625" style="51" bestFit="1" customWidth="1"/>
    <col min="12039" max="12039" width="12.28515625" style="51" bestFit="1" customWidth="1"/>
    <col min="12040" max="12040" width="12.85546875" style="51" bestFit="1" customWidth="1"/>
    <col min="12041" max="12041" width="15.28515625" style="51"/>
    <col min="12042" max="12042" width="22.5703125" style="51" bestFit="1" customWidth="1"/>
    <col min="12043" max="12043" width="13.42578125" style="51" bestFit="1" customWidth="1"/>
    <col min="12044" max="12044" width="10.140625" style="51" bestFit="1" customWidth="1"/>
    <col min="12045" max="12045" width="19.7109375" style="51" bestFit="1" customWidth="1"/>
    <col min="12046" max="12046" width="14" style="51" bestFit="1" customWidth="1"/>
    <col min="12047" max="12047" width="15.28515625" style="51"/>
    <col min="12048" max="12049" width="11.7109375" style="51" bestFit="1" customWidth="1"/>
    <col min="12050" max="12050" width="13.28515625" style="51" bestFit="1" customWidth="1"/>
    <col min="12051" max="12288" width="15.28515625" style="51"/>
    <col min="12289" max="12289" width="9.5703125" style="51" bestFit="1" customWidth="1"/>
    <col min="12290" max="12290" width="20.28515625" style="51" bestFit="1" customWidth="1"/>
    <col min="12291" max="12291" width="10.7109375" style="51" bestFit="1" customWidth="1"/>
    <col min="12292" max="12292" width="19.28515625" style="51" bestFit="1" customWidth="1"/>
    <col min="12293" max="12293" width="15.28515625" style="51"/>
    <col min="12294" max="12294" width="10.28515625" style="51" bestFit="1" customWidth="1"/>
    <col min="12295" max="12295" width="12.28515625" style="51" bestFit="1" customWidth="1"/>
    <col min="12296" max="12296" width="12.85546875" style="51" bestFit="1" customWidth="1"/>
    <col min="12297" max="12297" width="15.28515625" style="51"/>
    <col min="12298" max="12298" width="22.5703125" style="51" bestFit="1" customWidth="1"/>
    <col min="12299" max="12299" width="13.42578125" style="51" bestFit="1" customWidth="1"/>
    <col min="12300" max="12300" width="10.140625" style="51" bestFit="1" customWidth="1"/>
    <col min="12301" max="12301" width="19.7109375" style="51" bestFit="1" customWidth="1"/>
    <col min="12302" max="12302" width="14" style="51" bestFit="1" customWidth="1"/>
    <col min="12303" max="12303" width="15.28515625" style="51"/>
    <col min="12304" max="12305" width="11.7109375" style="51" bestFit="1" customWidth="1"/>
    <col min="12306" max="12306" width="13.28515625" style="51" bestFit="1" customWidth="1"/>
    <col min="12307" max="12544" width="15.28515625" style="51"/>
    <col min="12545" max="12545" width="9.5703125" style="51" bestFit="1" customWidth="1"/>
    <col min="12546" max="12546" width="20.28515625" style="51" bestFit="1" customWidth="1"/>
    <col min="12547" max="12547" width="10.7109375" style="51" bestFit="1" customWidth="1"/>
    <col min="12548" max="12548" width="19.28515625" style="51" bestFit="1" customWidth="1"/>
    <col min="12549" max="12549" width="15.28515625" style="51"/>
    <col min="12550" max="12550" width="10.28515625" style="51" bestFit="1" customWidth="1"/>
    <col min="12551" max="12551" width="12.28515625" style="51" bestFit="1" customWidth="1"/>
    <col min="12552" max="12552" width="12.85546875" style="51" bestFit="1" customWidth="1"/>
    <col min="12553" max="12553" width="15.28515625" style="51"/>
    <col min="12554" max="12554" width="22.5703125" style="51" bestFit="1" customWidth="1"/>
    <col min="12555" max="12555" width="13.42578125" style="51" bestFit="1" customWidth="1"/>
    <col min="12556" max="12556" width="10.140625" style="51" bestFit="1" customWidth="1"/>
    <col min="12557" max="12557" width="19.7109375" style="51" bestFit="1" customWidth="1"/>
    <col min="12558" max="12558" width="14" style="51" bestFit="1" customWidth="1"/>
    <col min="12559" max="12559" width="15.28515625" style="51"/>
    <col min="12560" max="12561" width="11.7109375" style="51" bestFit="1" customWidth="1"/>
    <col min="12562" max="12562" width="13.28515625" style="51" bestFit="1" customWidth="1"/>
    <col min="12563" max="12800" width="15.28515625" style="51"/>
    <col min="12801" max="12801" width="9.5703125" style="51" bestFit="1" customWidth="1"/>
    <col min="12802" max="12802" width="20.28515625" style="51" bestFit="1" customWidth="1"/>
    <col min="12803" max="12803" width="10.7109375" style="51" bestFit="1" customWidth="1"/>
    <col min="12804" max="12804" width="19.28515625" style="51" bestFit="1" customWidth="1"/>
    <col min="12805" max="12805" width="15.28515625" style="51"/>
    <col min="12806" max="12806" width="10.28515625" style="51" bestFit="1" customWidth="1"/>
    <col min="12807" max="12807" width="12.28515625" style="51" bestFit="1" customWidth="1"/>
    <col min="12808" max="12808" width="12.85546875" style="51" bestFit="1" customWidth="1"/>
    <col min="12809" max="12809" width="15.28515625" style="51"/>
    <col min="12810" max="12810" width="22.5703125" style="51" bestFit="1" customWidth="1"/>
    <col min="12811" max="12811" width="13.42578125" style="51" bestFit="1" customWidth="1"/>
    <col min="12812" max="12812" width="10.140625" style="51" bestFit="1" customWidth="1"/>
    <col min="12813" max="12813" width="19.7109375" style="51" bestFit="1" customWidth="1"/>
    <col min="12814" max="12814" width="14" style="51" bestFit="1" customWidth="1"/>
    <col min="12815" max="12815" width="15.28515625" style="51"/>
    <col min="12816" max="12817" width="11.7109375" style="51" bestFit="1" customWidth="1"/>
    <col min="12818" max="12818" width="13.28515625" style="51" bestFit="1" customWidth="1"/>
    <col min="12819" max="13056" width="15.28515625" style="51"/>
    <col min="13057" max="13057" width="9.5703125" style="51" bestFit="1" customWidth="1"/>
    <col min="13058" max="13058" width="20.28515625" style="51" bestFit="1" customWidth="1"/>
    <col min="13059" max="13059" width="10.7109375" style="51" bestFit="1" customWidth="1"/>
    <col min="13060" max="13060" width="19.28515625" style="51" bestFit="1" customWidth="1"/>
    <col min="13061" max="13061" width="15.28515625" style="51"/>
    <col min="13062" max="13062" width="10.28515625" style="51" bestFit="1" customWidth="1"/>
    <col min="13063" max="13063" width="12.28515625" style="51" bestFit="1" customWidth="1"/>
    <col min="13064" max="13064" width="12.85546875" style="51" bestFit="1" customWidth="1"/>
    <col min="13065" max="13065" width="15.28515625" style="51"/>
    <col min="13066" max="13066" width="22.5703125" style="51" bestFit="1" customWidth="1"/>
    <col min="13067" max="13067" width="13.42578125" style="51" bestFit="1" customWidth="1"/>
    <col min="13068" max="13068" width="10.140625" style="51" bestFit="1" customWidth="1"/>
    <col min="13069" max="13069" width="19.7109375" style="51" bestFit="1" customWidth="1"/>
    <col min="13070" max="13070" width="14" style="51" bestFit="1" customWidth="1"/>
    <col min="13071" max="13071" width="15.28515625" style="51"/>
    <col min="13072" max="13073" width="11.7109375" style="51" bestFit="1" customWidth="1"/>
    <col min="13074" max="13074" width="13.28515625" style="51" bestFit="1" customWidth="1"/>
    <col min="13075" max="13312" width="15.28515625" style="51"/>
    <col min="13313" max="13313" width="9.5703125" style="51" bestFit="1" customWidth="1"/>
    <col min="13314" max="13314" width="20.28515625" style="51" bestFit="1" customWidth="1"/>
    <col min="13315" max="13315" width="10.7109375" style="51" bestFit="1" customWidth="1"/>
    <col min="13316" max="13316" width="19.28515625" style="51" bestFit="1" customWidth="1"/>
    <col min="13317" max="13317" width="15.28515625" style="51"/>
    <col min="13318" max="13318" width="10.28515625" style="51" bestFit="1" customWidth="1"/>
    <col min="13319" max="13319" width="12.28515625" style="51" bestFit="1" customWidth="1"/>
    <col min="13320" max="13320" width="12.85546875" style="51" bestFit="1" customWidth="1"/>
    <col min="13321" max="13321" width="15.28515625" style="51"/>
    <col min="13322" max="13322" width="22.5703125" style="51" bestFit="1" customWidth="1"/>
    <col min="13323" max="13323" width="13.42578125" style="51" bestFit="1" customWidth="1"/>
    <col min="13324" max="13324" width="10.140625" style="51" bestFit="1" customWidth="1"/>
    <col min="13325" max="13325" width="19.7109375" style="51" bestFit="1" customWidth="1"/>
    <col min="13326" max="13326" width="14" style="51" bestFit="1" customWidth="1"/>
    <col min="13327" max="13327" width="15.28515625" style="51"/>
    <col min="13328" max="13329" width="11.7109375" style="51" bestFit="1" customWidth="1"/>
    <col min="13330" max="13330" width="13.28515625" style="51" bestFit="1" customWidth="1"/>
    <col min="13331" max="13568" width="15.28515625" style="51"/>
    <col min="13569" max="13569" width="9.5703125" style="51" bestFit="1" customWidth="1"/>
    <col min="13570" max="13570" width="20.28515625" style="51" bestFit="1" customWidth="1"/>
    <col min="13571" max="13571" width="10.7109375" style="51" bestFit="1" customWidth="1"/>
    <col min="13572" max="13572" width="19.28515625" style="51" bestFit="1" customWidth="1"/>
    <col min="13573" max="13573" width="15.28515625" style="51"/>
    <col min="13574" max="13574" width="10.28515625" style="51" bestFit="1" customWidth="1"/>
    <col min="13575" max="13575" width="12.28515625" style="51" bestFit="1" customWidth="1"/>
    <col min="13576" max="13576" width="12.85546875" style="51" bestFit="1" customWidth="1"/>
    <col min="13577" max="13577" width="15.28515625" style="51"/>
    <col min="13578" max="13578" width="22.5703125" style="51" bestFit="1" customWidth="1"/>
    <col min="13579" max="13579" width="13.42578125" style="51" bestFit="1" customWidth="1"/>
    <col min="13580" max="13580" width="10.140625" style="51" bestFit="1" customWidth="1"/>
    <col min="13581" max="13581" width="19.7109375" style="51" bestFit="1" customWidth="1"/>
    <col min="13582" max="13582" width="14" style="51" bestFit="1" customWidth="1"/>
    <col min="13583" max="13583" width="15.28515625" style="51"/>
    <col min="13584" max="13585" width="11.7109375" style="51" bestFit="1" customWidth="1"/>
    <col min="13586" max="13586" width="13.28515625" style="51" bestFit="1" customWidth="1"/>
    <col min="13587" max="13824" width="15.28515625" style="51"/>
    <col min="13825" max="13825" width="9.5703125" style="51" bestFit="1" customWidth="1"/>
    <col min="13826" max="13826" width="20.28515625" style="51" bestFit="1" customWidth="1"/>
    <col min="13827" max="13827" width="10.7109375" style="51" bestFit="1" customWidth="1"/>
    <col min="13828" max="13828" width="19.28515625" style="51" bestFit="1" customWidth="1"/>
    <col min="13829" max="13829" width="15.28515625" style="51"/>
    <col min="13830" max="13830" width="10.28515625" style="51" bestFit="1" customWidth="1"/>
    <col min="13831" max="13831" width="12.28515625" style="51" bestFit="1" customWidth="1"/>
    <col min="13832" max="13832" width="12.85546875" style="51" bestFit="1" customWidth="1"/>
    <col min="13833" max="13833" width="15.28515625" style="51"/>
    <col min="13834" max="13834" width="22.5703125" style="51" bestFit="1" customWidth="1"/>
    <col min="13835" max="13835" width="13.42578125" style="51" bestFit="1" customWidth="1"/>
    <col min="13836" max="13836" width="10.140625" style="51" bestFit="1" customWidth="1"/>
    <col min="13837" max="13837" width="19.7109375" style="51" bestFit="1" customWidth="1"/>
    <col min="13838" max="13838" width="14" style="51" bestFit="1" customWidth="1"/>
    <col min="13839" max="13839" width="15.28515625" style="51"/>
    <col min="13840" max="13841" width="11.7109375" style="51" bestFit="1" customWidth="1"/>
    <col min="13842" max="13842" width="13.28515625" style="51" bestFit="1" customWidth="1"/>
    <col min="13843" max="14080" width="15.28515625" style="51"/>
    <col min="14081" max="14081" width="9.5703125" style="51" bestFit="1" customWidth="1"/>
    <col min="14082" max="14082" width="20.28515625" style="51" bestFit="1" customWidth="1"/>
    <col min="14083" max="14083" width="10.7109375" style="51" bestFit="1" customWidth="1"/>
    <col min="14084" max="14084" width="19.28515625" style="51" bestFit="1" customWidth="1"/>
    <col min="14085" max="14085" width="15.28515625" style="51"/>
    <col min="14086" max="14086" width="10.28515625" style="51" bestFit="1" customWidth="1"/>
    <col min="14087" max="14087" width="12.28515625" style="51" bestFit="1" customWidth="1"/>
    <col min="14088" max="14088" width="12.85546875" style="51" bestFit="1" customWidth="1"/>
    <col min="14089" max="14089" width="15.28515625" style="51"/>
    <col min="14090" max="14090" width="22.5703125" style="51" bestFit="1" customWidth="1"/>
    <col min="14091" max="14091" width="13.42578125" style="51" bestFit="1" customWidth="1"/>
    <col min="14092" max="14092" width="10.140625" style="51" bestFit="1" customWidth="1"/>
    <col min="14093" max="14093" width="19.7109375" style="51" bestFit="1" customWidth="1"/>
    <col min="14094" max="14094" width="14" style="51" bestFit="1" customWidth="1"/>
    <col min="14095" max="14095" width="15.28515625" style="51"/>
    <col min="14096" max="14097" width="11.7109375" style="51" bestFit="1" customWidth="1"/>
    <col min="14098" max="14098" width="13.28515625" style="51" bestFit="1" customWidth="1"/>
    <col min="14099" max="14336" width="15.28515625" style="51"/>
    <col min="14337" max="14337" width="9.5703125" style="51" bestFit="1" customWidth="1"/>
    <col min="14338" max="14338" width="20.28515625" style="51" bestFit="1" customWidth="1"/>
    <col min="14339" max="14339" width="10.7109375" style="51" bestFit="1" customWidth="1"/>
    <col min="14340" max="14340" width="19.28515625" style="51" bestFit="1" customWidth="1"/>
    <col min="14341" max="14341" width="15.28515625" style="51"/>
    <col min="14342" max="14342" width="10.28515625" style="51" bestFit="1" customWidth="1"/>
    <col min="14343" max="14343" width="12.28515625" style="51" bestFit="1" customWidth="1"/>
    <col min="14344" max="14344" width="12.85546875" style="51" bestFit="1" customWidth="1"/>
    <col min="14345" max="14345" width="15.28515625" style="51"/>
    <col min="14346" max="14346" width="22.5703125" style="51" bestFit="1" customWidth="1"/>
    <col min="14347" max="14347" width="13.42578125" style="51" bestFit="1" customWidth="1"/>
    <col min="14348" max="14348" width="10.140625" style="51" bestFit="1" customWidth="1"/>
    <col min="14349" max="14349" width="19.7109375" style="51" bestFit="1" customWidth="1"/>
    <col min="14350" max="14350" width="14" style="51" bestFit="1" customWidth="1"/>
    <col min="14351" max="14351" width="15.28515625" style="51"/>
    <col min="14352" max="14353" width="11.7109375" style="51" bestFit="1" customWidth="1"/>
    <col min="14354" max="14354" width="13.28515625" style="51" bestFit="1" customWidth="1"/>
    <col min="14355" max="14592" width="15.28515625" style="51"/>
    <col min="14593" max="14593" width="9.5703125" style="51" bestFit="1" customWidth="1"/>
    <col min="14594" max="14594" width="20.28515625" style="51" bestFit="1" customWidth="1"/>
    <col min="14595" max="14595" width="10.7109375" style="51" bestFit="1" customWidth="1"/>
    <col min="14596" max="14596" width="19.28515625" style="51" bestFit="1" customWidth="1"/>
    <col min="14597" max="14597" width="15.28515625" style="51"/>
    <col min="14598" max="14598" width="10.28515625" style="51" bestFit="1" customWidth="1"/>
    <col min="14599" max="14599" width="12.28515625" style="51" bestFit="1" customWidth="1"/>
    <col min="14600" max="14600" width="12.85546875" style="51" bestFit="1" customWidth="1"/>
    <col min="14601" max="14601" width="15.28515625" style="51"/>
    <col min="14602" max="14602" width="22.5703125" style="51" bestFit="1" customWidth="1"/>
    <col min="14603" max="14603" width="13.42578125" style="51" bestFit="1" customWidth="1"/>
    <col min="14604" max="14604" width="10.140625" style="51" bestFit="1" customWidth="1"/>
    <col min="14605" max="14605" width="19.7109375" style="51" bestFit="1" customWidth="1"/>
    <col min="14606" max="14606" width="14" style="51" bestFit="1" customWidth="1"/>
    <col min="14607" max="14607" width="15.28515625" style="51"/>
    <col min="14608" max="14609" width="11.7109375" style="51" bestFit="1" customWidth="1"/>
    <col min="14610" max="14610" width="13.28515625" style="51" bestFit="1" customWidth="1"/>
    <col min="14611" max="14848" width="15.28515625" style="51"/>
    <col min="14849" max="14849" width="9.5703125" style="51" bestFit="1" customWidth="1"/>
    <col min="14850" max="14850" width="20.28515625" style="51" bestFit="1" customWidth="1"/>
    <col min="14851" max="14851" width="10.7109375" style="51" bestFit="1" customWidth="1"/>
    <col min="14852" max="14852" width="19.28515625" style="51" bestFit="1" customWidth="1"/>
    <col min="14853" max="14853" width="15.28515625" style="51"/>
    <col min="14854" max="14854" width="10.28515625" style="51" bestFit="1" customWidth="1"/>
    <col min="14855" max="14855" width="12.28515625" style="51" bestFit="1" customWidth="1"/>
    <col min="14856" max="14856" width="12.85546875" style="51" bestFit="1" customWidth="1"/>
    <col min="14857" max="14857" width="15.28515625" style="51"/>
    <col min="14858" max="14858" width="22.5703125" style="51" bestFit="1" customWidth="1"/>
    <col min="14859" max="14859" width="13.42578125" style="51" bestFit="1" customWidth="1"/>
    <col min="14860" max="14860" width="10.140625" style="51" bestFit="1" customWidth="1"/>
    <col min="14861" max="14861" width="19.7109375" style="51" bestFit="1" customWidth="1"/>
    <col min="14862" max="14862" width="14" style="51" bestFit="1" customWidth="1"/>
    <col min="14863" max="14863" width="15.28515625" style="51"/>
    <col min="14864" max="14865" width="11.7109375" style="51" bestFit="1" customWidth="1"/>
    <col min="14866" max="14866" width="13.28515625" style="51" bestFit="1" customWidth="1"/>
    <col min="14867" max="15104" width="15.28515625" style="51"/>
    <col min="15105" max="15105" width="9.5703125" style="51" bestFit="1" customWidth="1"/>
    <col min="15106" max="15106" width="20.28515625" style="51" bestFit="1" customWidth="1"/>
    <col min="15107" max="15107" width="10.7109375" style="51" bestFit="1" customWidth="1"/>
    <col min="15108" max="15108" width="19.28515625" style="51" bestFit="1" customWidth="1"/>
    <col min="15109" max="15109" width="15.28515625" style="51"/>
    <col min="15110" max="15110" width="10.28515625" style="51" bestFit="1" customWidth="1"/>
    <col min="15111" max="15111" width="12.28515625" style="51" bestFit="1" customWidth="1"/>
    <col min="15112" max="15112" width="12.85546875" style="51" bestFit="1" customWidth="1"/>
    <col min="15113" max="15113" width="15.28515625" style="51"/>
    <col min="15114" max="15114" width="22.5703125" style="51" bestFit="1" customWidth="1"/>
    <col min="15115" max="15115" width="13.42578125" style="51" bestFit="1" customWidth="1"/>
    <col min="15116" max="15116" width="10.140625" style="51" bestFit="1" customWidth="1"/>
    <col min="15117" max="15117" width="19.7109375" style="51" bestFit="1" customWidth="1"/>
    <col min="15118" max="15118" width="14" style="51" bestFit="1" customWidth="1"/>
    <col min="15119" max="15119" width="15.28515625" style="51"/>
    <col min="15120" max="15121" width="11.7109375" style="51" bestFit="1" customWidth="1"/>
    <col min="15122" max="15122" width="13.28515625" style="51" bestFit="1" customWidth="1"/>
    <col min="15123" max="15360" width="15.28515625" style="51"/>
    <col min="15361" max="15361" width="9.5703125" style="51" bestFit="1" customWidth="1"/>
    <col min="15362" max="15362" width="20.28515625" style="51" bestFit="1" customWidth="1"/>
    <col min="15363" max="15363" width="10.7109375" style="51" bestFit="1" customWidth="1"/>
    <col min="15364" max="15364" width="19.28515625" style="51" bestFit="1" customWidth="1"/>
    <col min="15365" max="15365" width="15.28515625" style="51"/>
    <col min="15366" max="15366" width="10.28515625" style="51" bestFit="1" customWidth="1"/>
    <col min="15367" max="15367" width="12.28515625" style="51" bestFit="1" customWidth="1"/>
    <col min="15368" max="15368" width="12.85546875" style="51" bestFit="1" customWidth="1"/>
    <col min="15369" max="15369" width="15.28515625" style="51"/>
    <col min="15370" max="15370" width="22.5703125" style="51" bestFit="1" customWidth="1"/>
    <col min="15371" max="15371" width="13.42578125" style="51" bestFit="1" customWidth="1"/>
    <col min="15372" max="15372" width="10.140625" style="51" bestFit="1" customWidth="1"/>
    <col min="15373" max="15373" width="19.7109375" style="51" bestFit="1" customWidth="1"/>
    <col min="15374" max="15374" width="14" style="51" bestFit="1" customWidth="1"/>
    <col min="15375" max="15375" width="15.28515625" style="51"/>
    <col min="15376" max="15377" width="11.7109375" style="51" bestFit="1" customWidth="1"/>
    <col min="15378" max="15378" width="13.28515625" style="51" bestFit="1" customWidth="1"/>
    <col min="15379" max="15616" width="15.28515625" style="51"/>
    <col min="15617" max="15617" width="9.5703125" style="51" bestFit="1" customWidth="1"/>
    <col min="15618" max="15618" width="20.28515625" style="51" bestFit="1" customWidth="1"/>
    <col min="15619" max="15619" width="10.7109375" style="51" bestFit="1" customWidth="1"/>
    <col min="15620" max="15620" width="19.28515625" style="51" bestFit="1" customWidth="1"/>
    <col min="15621" max="15621" width="15.28515625" style="51"/>
    <col min="15622" max="15622" width="10.28515625" style="51" bestFit="1" customWidth="1"/>
    <col min="15623" max="15623" width="12.28515625" style="51" bestFit="1" customWidth="1"/>
    <col min="15624" max="15624" width="12.85546875" style="51" bestFit="1" customWidth="1"/>
    <col min="15625" max="15625" width="15.28515625" style="51"/>
    <col min="15626" max="15626" width="22.5703125" style="51" bestFit="1" customWidth="1"/>
    <col min="15627" max="15627" width="13.42578125" style="51" bestFit="1" customWidth="1"/>
    <col min="15628" max="15628" width="10.140625" style="51" bestFit="1" customWidth="1"/>
    <col min="15629" max="15629" width="19.7109375" style="51" bestFit="1" customWidth="1"/>
    <col min="15630" max="15630" width="14" style="51" bestFit="1" customWidth="1"/>
    <col min="15631" max="15631" width="15.28515625" style="51"/>
    <col min="15632" max="15633" width="11.7109375" style="51" bestFit="1" customWidth="1"/>
    <col min="15634" max="15634" width="13.28515625" style="51" bestFit="1" customWidth="1"/>
    <col min="15635" max="15872" width="15.28515625" style="51"/>
    <col min="15873" max="15873" width="9.5703125" style="51" bestFit="1" customWidth="1"/>
    <col min="15874" max="15874" width="20.28515625" style="51" bestFit="1" customWidth="1"/>
    <col min="15875" max="15875" width="10.7109375" style="51" bestFit="1" customWidth="1"/>
    <col min="15876" max="15876" width="19.28515625" style="51" bestFit="1" customWidth="1"/>
    <col min="15877" max="15877" width="15.28515625" style="51"/>
    <col min="15878" max="15878" width="10.28515625" style="51" bestFit="1" customWidth="1"/>
    <col min="15879" max="15879" width="12.28515625" style="51" bestFit="1" customWidth="1"/>
    <col min="15880" max="15880" width="12.85546875" style="51" bestFit="1" customWidth="1"/>
    <col min="15881" max="15881" width="15.28515625" style="51"/>
    <col min="15882" max="15882" width="22.5703125" style="51" bestFit="1" customWidth="1"/>
    <col min="15883" max="15883" width="13.42578125" style="51" bestFit="1" customWidth="1"/>
    <col min="15884" max="15884" width="10.140625" style="51" bestFit="1" customWidth="1"/>
    <col min="15885" max="15885" width="19.7109375" style="51" bestFit="1" customWidth="1"/>
    <col min="15886" max="15886" width="14" style="51" bestFit="1" customWidth="1"/>
    <col min="15887" max="15887" width="15.28515625" style="51"/>
    <col min="15888" max="15889" width="11.7109375" style="51" bestFit="1" customWidth="1"/>
    <col min="15890" max="15890" width="13.28515625" style="51" bestFit="1" customWidth="1"/>
    <col min="15891" max="16128" width="15.28515625" style="51"/>
    <col min="16129" max="16129" width="9.5703125" style="51" bestFit="1" customWidth="1"/>
    <col min="16130" max="16130" width="20.28515625" style="51" bestFit="1" customWidth="1"/>
    <col min="16131" max="16131" width="10.7109375" style="51" bestFit="1" customWidth="1"/>
    <col min="16132" max="16132" width="19.28515625" style="51" bestFit="1" customWidth="1"/>
    <col min="16133" max="16133" width="15.28515625" style="51"/>
    <col min="16134" max="16134" width="10.28515625" style="51" bestFit="1" customWidth="1"/>
    <col min="16135" max="16135" width="12.28515625" style="51" bestFit="1" customWidth="1"/>
    <col min="16136" max="16136" width="12.85546875" style="51" bestFit="1" customWidth="1"/>
    <col min="16137" max="16137" width="15.28515625" style="51"/>
    <col min="16138" max="16138" width="22.5703125" style="51" bestFit="1" customWidth="1"/>
    <col min="16139" max="16139" width="13.42578125" style="51" bestFit="1" customWidth="1"/>
    <col min="16140" max="16140" width="10.140625" style="51" bestFit="1" customWidth="1"/>
    <col min="16141" max="16141" width="19.7109375" style="51" bestFit="1" customWidth="1"/>
    <col min="16142" max="16142" width="14" style="51" bestFit="1" customWidth="1"/>
    <col min="16143" max="16143" width="15.28515625" style="51"/>
    <col min="16144" max="16145" width="11.7109375" style="51" bestFit="1" customWidth="1"/>
    <col min="16146" max="16146" width="13.28515625" style="51" bestFit="1" customWidth="1"/>
    <col min="16147" max="16384" width="15.28515625" style="51"/>
  </cols>
  <sheetData>
    <row r="1" spans="1:18" s="46" customFormat="1" x14ac:dyDescent="0.25">
      <c r="A1" s="41" t="s">
        <v>64</v>
      </c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2" t="s">
        <v>70</v>
      </c>
      <c r="H1" s="41" t="s">
        <v>71</v>
      </c>
      <c r="I1" s="43" t="s">
        <v>72</v>
      </c>
      <c r="J1" s="41" t="s">
        <v>73</v>
      </c>
      <c r="K1" s="41" t="s">
        <v>76</v>
      </c>
      <c r="L1" s="41" t="s">
        <v>77</v>
      </c>
      <c r="M1" s="59" t="s">
        <v>78</v>
      </c>
      <c r="N1" s="59" t="s">
        <v>79</v>
      </c>
      <c r="O1" s="59" t="s">
        <v>112</v>
      </c>
      <c r="P1" s="60" t="s">
        <v>71</v>
      </c>
      <c r="Q1" s="60" t="s">
        <v>76</v>
      </c>
      <c r="R1" s="60" t="s">
        <v>64</v>
      </c>
    </row>
    <row r="2" spans="1:18" s="46" customFormat="1" hidden="1" x14ac:dyDescent="0.25">
      <c r="A2" s="41"/>
      <c r="B2" s="41"/>
      <c r="C2" s="41"/>
      <c r="D2" s="47"/>
      <c r="E2" s="41"/>
      <c r="F2" s="41"/>
      <c r="G2" s="42"/>
      <c r="H2" s="41"/>
      <c r="I2" s="43"/>
      <c r="J2" s="41"/>
      <c r="K2" s="41"/>
      <c r="L2" s="41"/>
      <c r="M2" s="61"/>
      <c r="N2" s="60"/>
      <c r="O2" s="59"/>
      <c r="P2" s="60" t="s">
        <v>98</v>
      </c>
      <c r="Q2" s="60" t="s">
        <v>58</v>
      </c>
      <c r="R2" s="60" t="s">
        <v>28</v>
      </c>
    </row>
    <row r="3" spans="1:18" x14ac:dyDescent="0.25">
      <c r="A3" s="94"/>
      <c r="B3" s="94"/>
      <c r="C3" s="94"/>
      <c r="D3" s="94"/>
      <c r="E3" s="94"/>
      <c r="F3" s="94"/>
      <c r="G3" s="99"/>
      <c r="H3" s="94"/>
      <c r="I3" s="95"/>
      <c r="J3" s="97"/>
      <c r="K3" s="49" t="str">
        <f ca="1">IF(F3="","",IF(((TODAY()-G3)/365)&lt;16,"Junior","Senior"))</f>
        <v/>
      </c>
      <c r="L3" s="50">
        <f t="shared" ref="L3:L66" si="0">IF(A3="Short Term",10)+IF(A3="",0)</f>
        <v>0</v>
      </c>
      <c r="M3" s="61">
        <v>43647</v>
      </c>
      <c r="N3" s="60">
        <v>0</v>
      </c>
      <c r="O3" s="60">
        <f>COUNTIF($L3,"10")</f>
        <v>0</v>
      </c>
      <c r="P3" s="60" t="s">
        <v>101</v>
      </c>
      <c r="Q3" s="60" t="s">
        <v>60</v>
      </c>
    </row>
    <row r="4" spans="1:18" x14ac:dyDescent="0.25">
      <c r="A4" s="94"/>
      <c r="B4" s="94"/>
      <c r="C4" s="94"/>
      <c r="D4" s="94"/>
      <c r="E4" s="94"/>
      <c r="F4" s="94"/>
      <c r="G4" s="99"/>
      <c r="H4" s="94"/>
      <c r="I4" s="95"/>
      <c r="J4" s="97"/>
      <c r="K4" s="49" t="str">
        <f t="shared" ref="K4:K67" ca="1" si="1">IF(F4="","",IF(((TODAY()-G4)/365)&lt;16,"Junior","Senior"))</f>
        <v/>
      </c>
      <c r="L4" s="50">
        <f t="shared" si="0"/>
        <v>0</v>
      </c>
      <c r="M4" s="61">
        <v>43647</v>
      </c>
      <c r="N4" s="60">
        <v>0</v>
      </c>
      <c r="O4" s="60">
        <f t="shared" ref="O4:O67" si="2">COUNTIF($L4,"10")</f>
        <v>0</v>
      </c>
    </row>
    <row r="5" spans="1:18" x14ac:dyDescent="0.25">
      <c r="A5" s="94"/>
      <c r="B5" s="94"/>
      <c r="C5" s="94"/>
      <c r="D5" s="94"/>
      <c r="E5" s="94"/>
      <c r="F5" s="94"/>
      <c r="G5" s="99"/>
      <c r="H5" s="94"/>
      <c r="I5" s="95"/>
      <c r="J5" s="97"/>
      <c r="K5" s="49" t="str">
        <f t="shared" ca="1" si="1"/>
        <v/>
      </c>
      <c r="L5" s="50">
        <f t="shared" si="0"/>
        <v>0</v>
      </c>
      <c r="M5" s="61">
        <v>43647</v>
      </c>
      <c r="N5" s="60">
        <v>0</v>
      </c>
      <c r="O5" s="60">
        <f t="shared" si="2"/>
        <v>0</v>
      </c>
    </row>
    <row r="6" spans="1:18" x14ac:dyDescent="0.25">
      <c r="A6" s="94"/>
      <c r="B6" s="94"/>
      <c r="C6" s="94"/>
      <c r="D6" s="94"/>
      <c r="E6" s="94"/>
      <c r="F6" s="94"/>
      <c r="G6" s="99"/>
      <c r="H6" s="94"/>
      <c r="I6" s="95"/>
      <c r="J6" s="97"/>
      <c r="K6" s="49" t="str">
        <f t="shared" ca="1" si="1"/>
        <v/>
      </c>
      <c r="L6" s="50">
        <f t="shared" si="0"/>
        <v>0</v>
      </c>
      <c r="M6" s="61">
        <v>43647</v>
      </c>
      <c r="N6" s="60">
        <v>0</v>
      </c>
      <c r="O6" s="60">
        <f t="shared" si="2"/>
        <v>0</v>
      </c>
    </row>
    <row r="7" spans="1:18" x14ac:dyDescent="0.25">
      <c r="A7" s="94"/>
      <c r="B7" s="94"/>
      <c r="C7" s="94"/>
      <c r="D7" s="94"/>
      <c r="E7" s="94"/>
      <c r="F7" s="94"/>
      <c r="G7" s="99"/>
      <c r="H7" s="94"/>
      <c r="I7" s="95"/>
      <c r="J7" s="97"/>
      <c r="K7" s="49" t="str">
        <f t="shared" ca="1" si="1"/>
        <v/>
      </c>
      <c r="L7" s="50">
        <f t="shared" si="0"/>
        <v>0</v>
      </c>
      <c r="M7" s="61">
        <v>43647</v>
      </c>
      <c r="N7" s="60">
        <v>0</v>
      </c>
      <c r="O7" s="60">
        <f t="shared" si="2"/>
        <v>0</v>
      </c>
    </row>
    <row r="8" spans="1:18" x14ac:dyDescent="0.25">
      <c r="A8" s="94"/>
      <c r="B8" s="94"/>
      <c r="C8" s="94"/>
      <c r="D8" s="94"/>
      <c r="E8" s="94"/>
      <c r="F8" s="94"/>
      <c r="G8" s="99"/>
      <c r="H8" s="94"/>
      <c r="I8" s="95"/>
      <c r="J8" s="97"/>
      <c r="K8" s="49" t="str">
        <f t="shared" ca="1" si="1"/>
        <v/>
      </c>
      <c r="L8" s="50">
        <f t="shared" si="0"/>
        <v>0</v>
      </c>
      <c r="M8" s="61">
        <v>43647</v>
      </c>
      <c r="N8" s="60">
        <v>0</v>
      </c>
      <c r="O8" s="60">
        <f t="shared" si="2"/>
        <v>0</v>
      </c>
    </row>
    <row r="9" spans="1:18" x14ac:dyDescent="0.25">
      <c r="A9" s="94"/>
      <c r="B9" s="94"/>
      <c r="C9" s="94"/>
      <c r="D9" s="94"/>
      <c r="E9" s="94"/>
      <c r="F9" s="94"/>
      <c r="G9" s="99"/>
      <c r="H9" s="94"/>
      <c r="I9" s="95"/>
      <c r="J9" s="97"/>
      <c r="K9" s="49" t="str">
        <f t="shared" ca="1" si="1"/>
        <v/>
      </c>
      <c r="L9" s="50">
        <f t="shared" si="0"/>
        <v>0</v>
      </c>
      <c r="M9" s="61">
        <v>43647</v>
      </c>
      <c r="N9" s="60">
        <v>0</v>
      </c>
      <c r="O9" s="60">
        <f t="shared" si="2"/>
        <v>0</v>
      </c>
    </row>
    <row r="10" spans="1:18" x14ac:dyDescent="0.25">
      <c r="A10" s="94"/>
      <c r="B10" s="94"/>
      <c r="C10" s="94"/>
      <c r="D10" s="94"/>
      <c r="E10" s="94"/>
      <c r="F10" s="94"/>
      <c r="G10" s="99"/>
      <c r="H10" s="94"/>
      <c r="I10" s="95"/>
      <c r="J10" s="97"/>
      <c r="K10" s="49" t="str">
        <f t="shared" ca="1" si="1"/>
        <v/>
      </c>
      <c r="L10" s="50">
        <f t="shared" si="0"/>
        <v>0</v>
      </c>
      <c r="M10" s="61">
        <v>43647</v>
      </c>
      <c r="N10" s="60">
        <v>0</v>
      </c>
      <c r="O10" s="60">
        <f t="shared" si="2"/>
        <v>0</v>
      </c>
    </row>
    <row r="11" spans="1:18" x14ac:dyDescent="0.25">
      <c r="A11" s="94"/>
      <c r="B11" s="94"/>
      <c r="C11" s="94"/>
      <c r="D11" s="94"/>
      <c r="E11" s="94"/>
      <c r="F11" s="94"/>
      <c r="G11" s="99"/>
      <c r="H11" s="94"/>
      <c r="I11" s="95"/>
      <c r="J11" s="97"/>
      <c r="K11" s="49" t="str">
        <f t="shared" ca="1" si="1"/>
        <v/>
      </c>
      <c r="L11" s="50">
        <f t="shared" si="0"/>
        <v>0</v>
      </c>
      <c r="M11" s="61">
        <v>43647</v>
      </c>
      <c r="N11" s="60">
        <v>0</v>
      </c>
      <c r="O11" s="60">
        <f t="shared" si="2"/>
        <v>0</v>
      </c>
    </row>
    <row r="12" spans="1:18" x14ac:dyDescent="0.25">
      <c r="A12" s="94"/>
      <c r="B12" s="94"/>
      <c r="C12" s="94"/>
      <c r="D12" s="94"/>
      <c r="E12" s="94"/>
      <c r="F12" s="94"/>
      <c r="G12" s="99"/>
      <c r="H12" s="94"/>
      <c r="I12" s="95"/>
      <c r="J12" s="97"/>
      <c r="K12" s="49" t="str">
        <f t="shared" ca="1" si="1"/>
        <v/>
      </c>
      <c r="L12" s="50">
        <f t="shared" si="0"/>
        <v>0</v>
      </c>
      <c r="M12" s="61">
        <v>43647</v>
      </c>
      <c r="N12" s="60">
        <v>0</v>
      </c>
      <c r="O12" s="60">
        <f t="shared" si="2"/>
        <v>0</v>
      </c>
    </row>
    <row r="13" spans="1:18" x14ac:dyDescent="0.25">
      <c r="A13" s="94"/>
      <c r="B13" s="94"/>
      <c r="C13" s="94"/>
      <c r="D13" s="94"/>
      <c r="E13" s="94"/>
      <c r="F13" s="94"/>
      <c r="G13" s="99"/>
      <c r="H13" s="94"/>
      <c r="I13" s="95"/>
      <c r="J13" s="96"/>
      <c r="K13" s="49" t="str">
        <f t="shared" ca="1" si="1"/>
        <v/>
      </c>
      <c r="L13" s="50">
        <f t="shared" si="0"/>
        <v>0</v>
      </c>
      <c r="M13" s="61">
        <v>43647</v>
      </c>
      <c r="N13" s="60">
        <v>0</v>
      </c>
      <c r="O13" s="60">
        <f t="shared" si="2"/>
        <v>0</v>
      </c>
    </row>
    <row r="14" spans="1:18" x14ac:dyDescent="0.25">
      <c r="A14" s="94"/>
      <c r="B14" s="94"/>
      <c r="C14" s="94"/>
      <c r="D14" s="94"/>
      <c r="E14" s="94"/>
      <c r="F14" s="94"/>
      <c r="G14" s="99"/>
      <c r="H14" s="94"/>
      <c r="I14" s="95"/>
      <c r="J14" s="97"/>
      <c r="K14" s="49" t="str">
        <f t="shared" ca="1" si="1"/>
        <v/>
      </c>
      <c r="L14" s="50">
        <f t="shared" si="0"/>
        <v>0</v>
      </c>
      <c r="M14" s="61">
        <v>43647</v>
      </c>
      <c r="N14" s="60">
        <v>0</v>
      </c>
      <c r="O14" s="60">
        <f t="shared" si="2"/>
        <v>0</v>
      </c>
    </row>
    <row r="15" spans="1:18" x14ac:dyDescent="0.25">
      <c r="A15" s="94"/>
      <c r="B15" s="94"/>
      <c r="C15" s="94"/>
      <c r="D15" s="94"/>
      <c r="E15" s="94"/>
      <c r="F15" s="94"/>
      <c r="G15" s="99"/>
      <c r="H15" s="94"/>
      <c r="I15" s="95"/>
      <c r="J15" s="97"/>
      <c r="K15" s="49" t="str">
        <f t="shared" ca="1" si="1"/>
        <v/>
      </c>
      <c r="L15" s="50">
        <f t="shared" si="0"/>
        <v>0</v>
      </c>
      <c r="M15" s="61">
        <v>43647</v>
      </c>
      <c r="N15" s="60">
        <v>0</v>
      </c>
      <c r="O15" s="60">
        <f t="shared" si="2"/>
        <v>0</v>
      </c>
    </row>
    <row r="16" spans="1:18" x14ac:dyDescent="0.25">
      <c r="A16" s="94"/>
      <c r="B16" s="94"/>
      <c r="C16" s="94"/>
      <c r="D16" s="94"/>
      <c r="E16" s="94"/>
      <c r="F16" s="94"/>
      <c r="G16" s="99"/>
      <c r="H16" s="94"/>
      <c r="I16" s="95"/>
      <c r="J16" s="97"/>
      <c r="K16" s="49" t="str">
        <f t="shared" ca="1" si="1"/>
        <v/>
      </c>
      <c r="L16" s="50">
        <f t="shared" si="0"/>
        <v>0</v>
      </c>
      <c r="M16" s="61">
        <v>43647</v>
      </c>
      <c r="N16" s="60">
        <v>0</v>
      </c>
      <c r="O16" s="60">
        <f t="shared" si="2"/>
        <v>0</v>
      </c>
    </row>
    <row r="17" spans="1:15" x14ac:dyDescent="0.25">
      <c r="A17" s="94"/>
      <c r="B17" s="94"/>
      <c r="C17" s="94"/>
      <c r="D17" s="94"/>
      <c r="E17" s="94"/>
      <c r="F17" s="94"/>
      <c r="G17" s="99"/>
      <c r="H17" s="94"/>
      <c r="I17" s="95"/>
      <c r="J17" s="97"/>
      <c r="K17" s="49" t="str">
        <f t="shared" ca="1" si="1"/>
        <v/>
      </c>
      <c r="L17" s="50">
        <f t="shared" si="0"/>
        <v>0</v>
      </c>
      <c r="M17" s="61">
        <v>43647</v>
      </c>
      <c r="N17" s="60">
        <v>0</v>
      </c>
      <c r="O17" s="60">
        <f t="shared" si="2"/>
        <v>0</v>
      </c>
    </row>
    <row r="18" spans="1:15" x14ac:dyDescent="0.25">
      <c r="A18" s="94"/>
      <c r="B18" s="94"/>
      <c r="C18" s="94"/>
      <c r="D18" s="94"/>
      <c r="E18" s="94"/>
      <c r="F18" s="94"/>
      <c r="G18" s="99"/>
      <c r="H18" s="94"/>
      <c r="I18" s="95"/>
      <c r="J18" s="97"/>
      <c r="K18" s="49" t="str">
        <f t="shared" ca="1" si="1"/>
        <v/>
      </c>
      <c r="L18" s="50">
        <f t="shared" si="0"/>
        <v>0</v>
      </c>
      <c r="M18" s="61">
        <v>43647</v>
      </c>
      <c r="N18" s="60">
        <v>0</v>
      </c>
      <c r="O18" s="60">
        <f t="shared" si="2"/>
        <v>0</v>
      </c>
    </row>
    <row r="19" spans="1:15" x14ac:dyDescent="0.25">
      <c r="A19" s="94"/>
      <c r="B19" s="94"/>
      <c r="C19" s="94"/>
      <c r="D19" s="94"/>
      <c r="E19" s="94"/>
      <c r="F19" s="94"/>
      <c r="G19" s="99"/>
      <c r="H19" s="94"/>
      <c r="I19" s="95"/>
      <c r="J19" s="97"/>
      <c r="K19" s="49" t="str">
        <f t="shared" ca="1" si="1"/>
        <v/>
      </c>
      <c r="L19" s="50">
        <f t="shared" si="0"/>
        <v>0</v>
      </c>
      <c r="M19" s="61">
        <v>43647</v>
      </c>
      <c r="N19" s="60">
        <v>0</v>
      </c>
      <c r="O19" s="60">
        <f t="shared" si="2"/>
        <v>0</v>
      </c>
    </row>
    <row r="20" spans="1:15" x14ac:dyDescent="0.25">
      <c r="A20" s="94"/>
      <c r="B20" s="94"/>
      <c r="C20" s="94"/>
      <c r="D20" s="94"/>
      <c r="E20" s="94"/>
      <c r="F20" s="94"/>
      <c r="G20" s="99"/>
      <c r="H20" s="94"/>
      <c r="I20" s="95"/>
      <c r="J20" s="97"/>
      <c r="K20" s="49" t="str">
        <f t="shared" ca="1" si="1"/>
        <v/>
      </c>
      <c r="L20" s="50">
        <f t="shared" si="0"/>
        <v>0</v>
      </c>
      <c r="M20" s="61">
        <v>43647</v>
      </c>
      <c r="N20" s="60">
        <v>0</v>
      </c>
      <c r="O20" s="60">
        <f t="shared" si="2"/>
        <v>0</v>
      </c>
    </row>
    <row r="21" spans="1:15" x14ac:dyDescent="0.25">
      <c r="A21" s="94"/>
      <c r="B21" s="94"/>
      <c r="C21" s="94"/>
      <c r="D21" s="94"/>
      <c r="E21" s="94"/>
      <c r="F21" s="94"/>
      <c r="G21" s="99"/>
      <c r="H21" s="94"/>
      <c r="I21" s="95"/>
      <c r="J21" s="96"/>
      <c r="K21" s="49" t="str">
        <f t="shared" ca="1" si="1"/>
        <v/>
      </c>
      <c r="L21" s="50">
        <f t="shared" si="0"/>
        <v>0</v>
      </c>
      <c r="M21" s="61">
        <v>43647</v>
      </c>
      <c r="N21" s="60">
        <v>0</v>
      </c>
      <c r="O21" s="60">
        <f t="shared" si="2"/>
        <v>0</v>
      </c>
    </row>
    <row r="22" spans="1:15" x14ac:dyDescent="0.25">
      <c r="A22" s="94"/>
      <c r="B22" s="94"/>
      <c r="C22" s="94"/>
      <c r="D22" s="94"/>
      <c r="E22" s="94"/>
      <c r="F22" s="94"/>
      <c r="G22" s="99"/>
      <c r="H22" s="94"/>
      <c r="I22" s="95"/>
      <c r="J22" s="97"/>
      <c r="K22" s="49" t="str">
        <f t="shared" ca="1" si="1"/>
        <v/>
      </c>
      <c r="L22" s="50">
        <f t="shared" si="0"/>
        <v>0</v>
      </c>
      <c r="M22" s="61">
        <v>43647</v>
      </c>
      <c r="N22" s="60">
        <v>0</v>
      </c>
      <c r="O22" s="60">
        <f t="shared" si="2"/>
        <v>0</v>
      </c>
    </row>
    <row r="23" spans="1:15" x14ac:dyDescent="0.25">
      <c r="A23" s="94"/>
      <c r="B23" s="94"/>
      <c r="C23" s="94"/>
      <c r="D23" s="94"/>
      <c r="E23" s="94"/>
      <c r="F23" s="94"/>
      <c r="G23" s="99"/>
      <c r="H23" s="94"/>
      <c r="I23" s="95"/>
      <c r="J23" s="97"/>
      <c r="K23" s="49" t="str">
        <f t="shared" ca="1" si="1"/>
        <v/>
      </c>
      <c r="L23" s="50">
        <f t="shared" si="0"/>
        <v>0</v>
      </c>
      <c r="M23" s="61">
        <v>43647</v>
      </c>
      <c r="N23" s="60">
        <v>0</v>
      </c>
      <c r="O23" s="60">
        <f t="shared" si="2"/>
        <v>0</v>
      </c>
    </row>
    <row r="24" spans="1:15" x14ac:dyDescent="0.25">
      <c r="A24" s="94"/>
      <c r="B24" s="94"/>
      <c r="C24" s="94"/>
      <c r="D24" s="94"/>
      <c r="E24" s="94"/>
      <c r="F24" s="94"/>
      <c r="G24" s="99"/>
      <c r="H24" s="94"/>
      <c r="I24" s="95"/>
      <c r="J24" s="97"/>
      <c r="K24" s="49" t="str">
        <f t="shared" ca="1" si="1"/>
        <v/>
      </c>
      <c r="L24" s="50">
        <f t="shared" si="0"/>
        <v>0</v>
      </c>
      <c r="M24" s="61">
        <v>43647</v>
      </c>
      <c r="N24" s="60">
        <v>0</v>
      </c>
      <c r="O24" s="60">
        <f t="shared" si="2"/>
        <v>0</v>
      </c>
    </row>
    <row r="25" spans="1:15" x14ac:dyDescent="0.25">
      <c r="A25" s="94"/>
      <c r="B25" s="94"/>
      <c r="C25" s="94"/>
      <c r="D25" s="94"/>
      <c r="E25" s="94"/>
      <c r="F25" s="94"/>
      <c r="G25" s="99"/>
      <c r="H25" s="94"/>
      <c r="I25" s="95"/>
      <c r="J25" s="96"/>
      <c r="K25" s="49" t="str">
        <f t="shared" ca="1" si="1"/>
        <v/>
      </c>
      <c r="L25" s="50">
        <f t="shared" si="0"/>
        <v>0</v>
      </c>
      <c r="M25" s="61">
        <v>43647</v>
      </c>
      <c r="N25" s="60">
        <v>0</v>
      </c>
      <c r="O25" s="60">
        <f t="shared" si="2"/>
        <v>0</v>
      </c>
    </row>
    <row r="26" spans="1:15" x14ac:dyDescent="0.25">
      <c r="A26" s="94"/>
      <c r="B26" s="94"/>
      <c r="C26" s="94"/>
      <c r="D26" s="94"/>
      <c r="E26" s="94"/>
      <c r="F26" s="94"/>
      <c r="G26" s="99"/>
      <c r="H26" s="94"/>
      <c r="I26" s="95"/>
      <c r="J26" s="96"/>
      <c r="K26" s="49" t="str">
        <f t="shared" ca="1" si="1"/>
        <v/>
      </c>
      <c r="L26" s="50">
        <f t="shared" si="0"/>
        <v>0</v>
      </c>
      <c r="M26" s="61">
        <v>43647</v>
      </c>
      <c r="N26" s="60">
        <v>0</v>
      </c>
      <c r="O26" s="60">
        <f t="shared" si="2"/>
        <v>0</v>
      </c>
    </row>
    <row r="27" spans="1:15" x14ac:dyDescent="0.25">
      <c r="A27" s="94"/>
      <c r="B27" s="94"/>
      <c r="C27" s="94"/>
      <c r="D27" s="94"/>
      <c r="E27" s="94"/>
      <c r="F27" s="94"/>
      <c r="G27" s="99"/>
      <c r="H27" s="94"/>
      <c r="I27" s="95"/>
      <c r="J27" s="96"/>
      <c r="K27" s="49" t="str">
        <f t="shared" ca="1" si="1"/>
        <v/>
      </c>
      <c r="L27" s="50">
        <f t="shared" si="0"/>
        <v>0</v>
      </c>
      <c r="M27" s="61">
        <v>43647</v>
      </c>
      <c r="N27" s="60">
        <v>0</v>
      </c>
      <c r="O27" s="60">
        <f t="shared" si="2"/>
        <v>0</v>
      </c>
    </row>
    <row r="28" spans="1:15" x14ac:dyDescent="0.25">
      <c r="A28" s="94"/>
      <c r="B28" s="94"/>
      <c r="C28" s="94"/>
      <c r="D28" s="94"/>
      <c r="E28" s="94"/>
      <c r="F28" s="94"/>
      <c r="G28" s="99"/>
      <c r="H28" s="94"/>
      <c r="I28" s="95"/>
      <c r="J28" s="96"/>
      <c r="K28" s="49" t="str">
        <f t="shared" ca="1" si="1"/>
        <v/>
      </c>
      <c r="L28" s="50">
        <f t="shared" si="0"/>
        <v>0</v>
      </c>
      <c r="M28" s="61">
        <v>43647</v>
      </c>
      <c r="N28" s="60">
        <v>0</v>
      </c>
      <c r="O28" s="60">
        <f t="shared" si="2"/>
        <v>0</v>
      </c>
    </row>
    <row r="29" spans="1:15" x14ac:dyDescent="0.25">
      <c r="A29" s="94"/>
      <c r="B29" s="94"/>
      <c r="C29" s="94"/>
      <c r="D29" s="94"/>
      <c r="E29" s="94"/>
      <c r="F29" s="94"/>
      <c r="G29" s="99"/>
      <c r="H29" s="94"/>
      <c r="I29" s="95"/>
      <c r="J29" s="96"/>
      <c r="K29" s="49" t="str">
        <f t="shared" ca="1" si="1"/>
        <v/>
      </c>
      <c r="L29" s="50">
        <f t="shared" si="0"/>
        <v>0</v>
      </c>
      <c r="M29" s="61">
        <v>43647</v>
      </c>
      <c r="N29" s="60">
        <v>0</v>
      </c>
      <c r="O29" s="60">
        <f t="shared" si="2"/>
        <v>0</v>
      </c>
    </row>
    <row r="30" spans="1:15" x14ac:dyDescent="0.25">
      <c r="A30" s="94"/>
      <c r="B30" s="94"/>
      <c r="C30" s="94"/>
      <c r="D30" s="94"/>
      <c r="E30" s="94"/>
      <c r="F30" s="94"/>
      <c r="G30" s="99"/>
      <c r="H30" s="94"/>
      <c r="I30" s="95"/>
      <c r="J30" s="97"/>
      <c r="K30" s="49" t="str">
        <f t="shared" ca="1" si="1"/>
        <v/>
      </c>
      <c r="L30" s="50">
        <f t="shared" si="0"/>
        <v>0</v>
      </c>
      <c r="M30" s="61">
        <v>43647</v>
      </c>
      <c r="N30" s="60">
        <v>0</v>
      </c>
      <c r="O30" s="60">
        <f t="shared" si="2"/>
        <v>0</v>
      </c>
    </row>
    <row r="31" spans="1:15" x14ac:dyDescent="0.25">
      <c r="A31" s="94"/>
      <c r="B31" s="94"/>
      <c r="C31" s="94"/>
      <c r="D31" s="94"/>
      <c r="E31" s="94"/>
      <c r="F31" s="94"/>
      <c r="G31" s="99"/>
      <c r="H31" s="94"/>
      <c r="I31" s="95"/>
      <c r="J31" s="97"/>
      <c r="K31" s="49" t="str">
        <f t="shared" ca="1" si="1"/>
        <v/>
      </c>
      <c r="L31" s="50">
        <f t="shared" si="0"/>
        <v>0</v>
      </c>
      <c r="M31" s="61">
        <v>43647</v>
      </c>
      <c r="N31" s="60">
        <v>0</v>
      </c>
      <c r="O31" s="60">
        <f t="shared" si="2"/>
        <v>0</v>
      </c>
    </row>
    <row r="32" spans="1:15" x14ac:dyDescent="0.25">
      <c r="A32" s="94"/>
      <c r="B32" s="94"/>
      <c r="C32" s="94"/>
      <c r="D32" s="94"/>
      <c r="E32" s="94"/>
      <c r="F32" s="94"/>
      <c r="G32" s="99"/>
      <c r="H32" s="94"/>
      <c r="I32" s="95"/>
      <c r="J32" s="97"/>
      <c r="K32" s="49" t="str">
        <f t="shared" ca="1" si="1"/>
        <v/>
      </c>
      <c r="L32" s="50">
        <f t="shared" si="0"/>
        <v>0</v>
      </c>
      <c r="M32" s="61">
        <v>43647</v>
      </c>
      <c r="N32" s="60">
        <v>0</v>
      </c>
      <c r="O32" s="60">
        <f t="shared" si="2"/>
        <v>0</v>
      </c>
    </row>
    <row r="33" spans="1:15" x14ac:dyDescent="0.25">
      <c r="A33" s="94"/>
      <c r="B33" s="94"/>
      <c r="C33" s="94"/>
      <c r="D33" s="94"/>
      <c r="E33" s="94"/>
      <c r="F33" s="94"/>
      <c r="G33" s="99"/>
      <c r="H33" s="94"/>
      <c r="I33" s="95"/>
      <c r="J33" s="97"/>
      <c r="K33" s="49" t="str">
        <f t="shared" ca="1" si="1"/>
        <v/>
      </c>
      <c r="L33" s="50">
        <f t="shared" si="0"/>
        <v>0</v>
      </c>
      <c r="M33" s="61">
        <v>43647</v>
      </c>
      <c r="N33" s="60">
        <v>0</v>
      </c>
      <c r="O33" s="60">
        <f t="shared" si="2"/>
        <v>0</v>
      </c>
    </row>
    <row r="34" spans="1:15" x14ac:dyDescent="0.25">
      <c r="A34" s="94"/>
      <c r="B34" s="94"/>
      <c r="C34" s="94"/>
      <c r="D34" s="94"/>
      <c r="E34" s="94"/>
      <c r="F34" s="94"/>
      <c r="G34" s="99"/>
      <c r="H34" s="94"/>
      <c r="I34" s="95"/>
      <c r="J34" s="97"/>
      <c r="K34" s="49" t="str">
        <f t="shared" ca="1" si="1"/>
        <v/>
      </c>
      <c r="L34" s="50">
        <f t="shared" si="0"/>
        <v>0</v>
      </c>
      <c r="M34" s="61">
        <v>43647</v>
      </c>
      <c r="N34" s="60">
        <v>0</v>
      </c>
      <c r="O34" s="60">
        <f t="shared" si="2"/>
        <v>0</v>
      </c>
    </row>
    <row r="35" spans="1:15" x14ac:dyDescent="0.25">
      <c r="A35" s="94"/>
      <c r="B35" s="94"/>
      <c r="C35" s="94"/>
      <c r="D35" s="94"/>
      <c r="E35" s="94"/>
      <c r="F35" s="94"/>
      <c r="G35" s="99"/>
      <c r="H35" s="94"/>
      <c r="I35" s="95"/>
      <c r="J35" s="97"/>
      <c r="K35" s="49" t="str">
        <f t="shared" ca="1" si="1"/>
        <v/>
      </c>
      <c r="L35" s="50">
        <f t="shared" si="0"/>
        <v>0</v>
      </c>
      <c r="M35" s="61">
        <v>43647</v>
      </c>
      <c r="N35" s="60">
        <v>0</v>
      </c>
      <c r="O35" s="60">
        <f t="shared" si="2"/>
        <v>0</v>
      </c>
    </row>
    <row r="36" spans="1:15" x14ac:dyDescent="0.25">
      <c r="A36" s="94"/>
      <c r="B36" s="94"/>
      <c r="C36" s="94"/>
      <c r="D36" s="94"/>
      <c r="E36" s="94"/>
      <c r="F36" s="94"/>
      <c r="G36" s="99"/>
      <c r="H36" s="94"/>
      <c r="I36" s="95"/>
      <c r="J36" s="97"/>
      <c r="K36" s="49" t="str">
        <f t="shared" ca="1" si="1"/>
        <v/>
      </c>
      <c r="L36" s="50">
        <f t="shared" si="0"/>
        <v>0</v>
      </c>
      <c r="M36" s="61">
        <v>43647</v>
      </c>
      <c r="N36" s="60">
        <v>0</v>
      </c>
      <c r="O36" s="60">
        <f t="shared" si="2"/>
        <v>0</v>
      </c>
    </row>
    <row r="37" spans="1:15" x14ac:dyDescent="0.25">
      <c r="A37" s="94"/>
      <c r="B37" s="94"/>
      <c r="C37" s="94"/>
      <c r="D37" s="94"/>
      <c r="E37" s="94"/>
      <c r="F37" s="94"/>
      <c r="G37" s="99"/>
      <c r="H37" s="94"/>
      <c r="I37" s="95"/>
      <c r="J37" s="97"/>
      <c r="K37" s="49" t="str">
        <f t="shared" ca="1" si="1"/>
        <v/>
      </c>
      <c r="L37" s="50">
        <f t="shared" si="0"/>
        <v>0</v>
      </c>
      <c r="M37" s="61">
        <v>43647</v>
      </c>
      <c r="N37" s="60">
        <v>0</v>
      </c>
      <c r="O37" s="60">
        <f t="shared" si="2"/>
        <v>0</v>
      </c>
    </row>
    <row r="38" spans="1:15" x14ac:dyDescent="0.25">
      <c r="A38" s="94"/>
      <c r="B38" s="94"/>
      <c r="C38" s="94"/>
      <c r="D38" s="94"/>
      <c r="E38" s="94"/>
      <c r="F38" s="94"/>
      <c r="G38" s="99"/>
      <c r="H38" s="94"/>
      <c r="I38" s="95"/>
      <c r="J38" s="97"/>
      <c r="K38" s="49" t="str">
        <f t="shared" ca="1" si="1"/>
        <v/>
      </c>
      <c r="L38" s="50">
        <f t="shared" si="0"/>
        <v>0</v>
      </c>
      <c r="M38" s="61">
        <v>43647</v>
      </c>
      <c r="N38" s="60">
        <v>0</v>
      </c>
      <c r="O38" s="60">
        <f t="shared" si="2"/>
        <v>0</v>
      </c>
    </row>
    <row r="39" spans="1:15" x14ac:dyDescent="0.25">
      <c r="A39" s="94"/>
      <c r="B39" s="94"/>
      <c r="C39" s="94"/>
      <c r="D39" s="94"/>
      <c r="E39" s="94"/>
      <c r="F39" s="94"/>
      <c r="G39" s="99"/>
      <c r="H39" s="94"/>
      <c r="I39" s="95"/>
      <c r="J39" s="97"/>
      <c r="K39" s="49" t="str">
        <f t="shared" ca="1" si="1"/>
        <v/>
      </c>
      <c r="L39" s="50">
        <f t="shared" si="0"/>
        <v>0</v>
      </c>
      <c r="M39" s="61">
        <v>43647</v>
      </c>
      <c r="N39" s="60">
        <v>0</v>
      </c>
      <c r="O39" s="60">
        <f t="shared" si="2"/>
        <v>0</v>
      </c>
    </row>
    <row r="40" spans="1:15" x14ac:dyDescent="0.25">
      <c r="A40" s="94"/>
      <c r="B40" s="94"/>
      <c r="C40" s="94"/>
      <c r="D40" s="94"/>
      <c r="E40" s="94"/>
      <c r="F40" s="94"/>
      <c r="G40" s="99"/>
      <c r="H40" s="94"/>
      <c r="I40" s="95"/>
      <c r="J40" s="97"/>
      <c r="K40" s="49" t="str">
        <f t="shared" ca="1" si="1"/>
        <v/>
      </c>
      <c r="L40" s="50">
        <f t="shared" si="0"/>
        <v>0</v>
      </c>
      <c r="M40" s="61">
        <v>43647</v>
      </c>
      <c r="N40" s="60">
        <v>0</v>
      </c>
      <c r="O40" s="60">
        <f t="shared" si="2"/>
        <v>0</v>
      </c>
    </row>
    <row r="41" spans="1:15" x14ac:dyDescent="0.25">
      <c r="A41" s="94"/>
      <c r="B41" s="94"/>
      <c r="C41" s="94"/>
      <c r="D41" s="94"/>
      <c r="E41" s="94"/>
      <c r="F41" s="94"/>
      <c r="G41" s="99"/>
      <c r="H41" s="94"/>
      <c r="I41" s="95"/>
      <c r="J41" s="97"/>
      <c r="K41" s="49" t="str">
        <f t="shared" ca="1" si="1"/>
        <v/>
      </c>
      <c r="L41" s="50">
        <f t="shared" si="0"/>
        <v>0</v>
      </c>
      <c r="M41" s="61">
        <v>43647</v>
      </c>
      <c r="N41" s="60">
        <v>0</v>
      </c>
      <c r="O41" s="60">
        <f t="shared" si="2"/>
        <v>0</v>
      </c>
    </row>
    <row r="42" spans="1:15" x14ac:dyDescent="0.25">
      <c r="A42" s="94"/>
      <c r="B42" s="94"/>
      <c r="C42" s="94"/>
      <c r="D42" s="94"/>
      <c r="E42" s="94"/>
      <c r="F42" s="94"/>
      <c r="G42" s="99"/>
      <c r="H42" s="94"/>
      <c r="I42" s="95"/>
      <c r="J42" s="97"/>
      <c r="K42" s="49" t="str">
        <f t="shared" ca="1" si="1"/>
        <v/>
      </c>
      <c r="L42" s="50">
        <f t="shared" si="0"/>
        <v>0</v>
      </c>
      <c r="M42" s="61">
        <v>43647</v>
      </c>
      <c r="N42" s="60">
        <v>0</v>
      </c>
      <c r="O42" s="60">
        <f t="shared" si="2"/>
        <v>0</v>
      </c>
    </row>
    <row r="43" spans="1:15" x14ac:dyDescent="0.25">
      <c r="A43" s="94"/>
      <c r="B43" s="94"/>
      <c r="C43" s="94"/>
      <c r="D43" s="94"/>
      <c r="E43" s="94"/>
      <c r="F43" s="94"/>
      <c r="G43" s="99"/>
      <c r="H43" s="94"/>
      <c r="I43" s="95"/>
      <c r="J43" s="96"/>
      <c r="K43" s="49" t="str">
        <f t="shared" ca="1" si="1"/>
        <v/>
      </c>
      <c r="L43" s="50">
        <f t="shared" si="0"/>
        <v>0</v>
      </c>
      <c r="M43" s="61">
        <v>43647</v>
      </c>
      <c r="N43" s="60">
        <v>0</v>
      </c>
      <c r="O43" s="60">
        <f t="shared" si="2"/>
        <v>0</v>
      </c>
    </row>
    <row r="44" spans="1:15" x14ac:dyDescent="0.25">
      <c r="A44" s="94"/>
      <c r="B44" s="94"/>
      <c r="C44" s="94"/>
      <c r="D44" s="94"/>
      <c r="E44" s="94"/>
      <c r="F44" s="94"/>
      <c r="G44" s="99"/>
      <c r="H44" s="94"/>
      <c r="I44" s="95"/>
      <c r="J44" s="96"/>
      <c r="K44" s="49" t="str">
        <f t="shared" ca="1" si="1"/>
        <v/>
      </c>
      <c r="L44" s="50">
        <f t="shared" si="0"/>
        <v>0</v>
      </c>
      <c r="M44" s="61">
        <v>43647</v>
      </c>
      <c r="N44" s="60">
        <v>0</v>
      </c>
      <c r="O44" s="60">
        <f t="shared" si="2"/>
        <v>0</v>
      </c>
    </row>
    <row r="45" spans="1:15" x14ac:dyDescent="0.25">
      <c r="A45" s="94"/>
      <c r="B45" s="94"/>
      <c r="C45" s="94"/>
      <c r="D45" s="94"/>
      <c r="E45" s="94"/>
      <c r="F45" s="94"/>
      <c r="G45" s="99"/>
      <c r="H45" s="94"/>
      <c r="I45" s="95"/>
      <c r="J45" s="97"/>
      <c r="K45" s="49" t="str">
        <f t="shared" ca="1" si="1"/>
        <v/>
      </c>
      <c r="L45" s="50">
        <f t="shared" si="0"/>
        <v>0</v>
      </c>
      <c r="M45" s="61">
        <v>43647</v>
      </c>
      <c r="N45" s="60">
        <v>0</v>
      </c>
      <c r="O45" s="60">
        <f t="shared" si="2"/>
        <v>0</v>
      </c>
    </row>
    <row r="46" spans="1:15" x14ac:dyDescent="0.25">
      <c r="A46" s="94"/>
      <c r="B46" s="94"/>
      <c r="C46" s="94"/>
      <c r="D46" s="94"/>
      <c r="E46" s="94"/>
      <c r="F46" s="94"/>
      <c r="G46" s="99"/>
      <c r="H46" s="94"/>
      <c r="I46" s="95"/>
      <c r="J46" s="97"/>
      <c r="K46" s="49" t="str">
        <f t="shared" ca="1" si="1"/>
        <v/>
      </c>
      <c r="L46" s="50">
        <f t="shared" si="0"/>
        <v>0</v>
      </c>
      <c r="M46" s="61">
        <v>43647</v>
      </c>
      <c r="N46" s="60">
        <v>0</v>
      </c>
      <c r="O46" s="60">
        <f t="shared" si="2"/>
        <v>0</v>
      </c>
    </row>
    <row r="47" spans="1:15" x14ac:dyDescent="0.25">
      <c r="A47" s="94"/>
      <c r="B47" s="94"/>
      <c r="C47" s="94"/>
      <c r="D47" s="94"/>
      <c r="E47" s="94"/>
      <c r="F47" s="94"/>
      <c r="G47" s="99"/>
      <c r="H47" s="94"/>
      <c r="I47" s="95"/>
      <c r="J47" s="96"/>
      <c r="K47" s="49" t="str">
        <f t="shared" ca="1" si="1"/>
        <v/>
      </c>
      <c r="L47" s="50">
        <f t="shared" si="0"/>
        <v>0</v>
      </c>
      <c r="M47" s="61">
        <v>43647</v>
      </c>
      <c r="N47" s="60">
        <v>0</v>
      </c>
      <c r="O47" s="60">
        <f t="shared" si="2"/>
        <v>0</v>
      </c>
    </row>
    <row r="48" spans="1:15" x14ac:dyDescent="0.25">
      <c r="A48" s="94"/>
      <c r="B48" s="94"/>
      <c r="C48" s="94"/>
      <c r="D48" s="94"/>
      <c r="E48" s="94"/>
      <c r="F48" s="94"/>
      <c r="G48" s="99"/>
      <c r="H48" s="94"/>
      <c r="I48" s="95"/>
      <c r="J48" s="97"/>
      <c r="K48" s="49" t="str">
        <f t="shared" ca="1" si="1"/>
        <v/>
      </c>
      <c r="L48" s="50">
        <f t="shared" si="0"/>
        <v>0</v>
      </c>
      <c r="M48" s="61">
        <v>43647</v>
      </c>
      <c r="N48" s="60">
        <v>0</v>
      </c>
      <c r="O48" s="60">
        <f t="shared" si="2"/>
        <v>0</v>
      </c>
    </row>
    <row r="49" spans="1:15" x14ac:dyDescent="0.25">
      <c r="A49" s="94"/>
      <c r="B49" s="94"/>
      <c r="C49" s="94"/>
      <c r="D49" s="94"/>
      <c r="E49" s="94"/>
      <c r="F49" s="94"/>
      <c r="G49" s="99"/>
      <c r="H49" s="94"/>
      <c r="I49" s="95"/>
      <c r="J49" s="97"/>
      <c r="K49" s="49" t="str">
        <f t="shared" ca="1" si="1"/>
        <v/>
      </c>
      <c r="L49" s="50">
        <f t="shared" si="0"/>
        <v>0</v>
      </c>
      <c r="M49" s="61">
        <v>43647</v>
      </c>
      <c r="N49" s="60">
        <v>0</v>
      </c>
      <c r="O49" s="60">
        <f t="shared" si="2"/>
        <v>0</v>
      </c>
    </row>
    <row r="50" spans="1:15" x14ac:dyDescent="0.25">
      <c r="A50" s="94"/>
      <c r="B50" s="94"/>
      <c r="C50" s="94"/>
      <c r="D50" s="94"/>
      <c r="E50" s="94"/>
      <c r="F50" s="94"/>
      <c r="G50" s="99"/>
      <c r="H50" s="94"/>
      <c r="I50" s="95"/>
      <c r="J50" s="97"/>
      <c r="K50" s="49" t="str">
        <f t="shared" ca="1" si="1"/>
        <v/>
      </c>
      <c r="L50" s="50">
        <f t="shared" si="0"/>
        <v>0</v>
      </c>
      <c r="M50" s="61">
        <v>43647</v>
      </c>
      <c r="N50" s="60">
        <v>0</v>
      </c>
      <c r="O50" s="60">
        <f t="shared" si="2"/>
        <v>0</v>
      </c>
    </row>
    <row r="51" spans="1:15" x14ac:dyDescent="0.25">
      <c r="A51" s="94"/>
      <c r="B51" s="94"/>
      <c r="C51" s="94"/>
      <c r="D51" s="94"/>
      <c r="E51" s="94"/>
      <c r="F51" s="94"/>
      <c r="G51" s="99"/>
      <c r="H51" s="94"/>
      <c r="I51" s="95"/>
      <c r="J51" s="97"/>
      <c r="K51" s="49" t="str">
        <f t="shared" ca="1" si="1"/>
        <v/>
      </c>
      <c r="L51" s="50">
        <f t="shared" si="0"/>
        <v>0</v>
      </c>
      <c r="M51" s="61">
        <v>43647</v>
      </c>
      <c r="N51" s="60">
        <v>0</v>
      </c>
      <c r="O51" s="60">
        <f t="shared" si="2"/>
        <v>0</v>
      </c>
    </row>
    <row r="52" spans="1:15" x14ac:dyDescent="0.25">
      <c r="A52" s="94"/>
      <c r="B52" s="94"/>
      <c r="C52" s="94"/>
      <c r="D52" s="94"/>
      <c r="E52" s="94"/>
      <c r="F52" s="94"/>
      <c r="G52" s="99"/>
      <c r="H52" s="94"/>
      <c r="I52" s="95"/>
      <c r="J52" s="97"/>
      <c r="K52" s="49" t="str">
        <f t="shared" ca="1" si="1"/>
        <v/>
      </c>
      <c r="L52" s="50">
        <f t="shared" si="0"/>
        <v>0</v>
      </c>
      <c r="M52" s="61">
        <v>43647</v>
      </c>
      <c r="N52" s="60">
        <v>0</v>
      </c>
      <c r="O52" s="60">
        <f t="shared" si="2"/>
        <v>0</v>
      </c>
    </row>
    <row r="53" spans="1:15" x14ac:dyDescent="0.25">
      <c r="A53" s="94"/>
      <c r="B53" s="94"/>
      <c r="C53" s="94"/>
      <c r="D53" s="94"/>
      <c r="E53" s="94"/>
      <c r="F53" s="94"/>
      <c r="G53" s="99"/>
      <c r="H53" s="94"/>
      <c r="I53" s="95"/>
      <c r="J53" s="97"/>
      <c r="K53" s="49" t="str">
        <f t="shared" ca="1" si="1"/>
        <v/>
      </c>
      <c r="L53" s="50">
        <f t="shared" si="0"/>
        <v>0</v>
      </c>
      <c r="M53" s="61">
        <v>43647</v>
      </c>
      <c r="N53" s="60">
        <v>0</v>
      </c>
      <c r="O53" s="60">
        <f t="shared" si="2"/>
        <v>0</v>
      </c>
    </row>
    <row r="54" spans="1:15" x14ac:dyDescent="0.25">
      <c r="A54" s="94"/>
      <c r="B54" s="94"/>
      <c r="C54" s="94"/>
      <c r="D54" s="94"/>
      <c r="E54" s="94"/>
      <c r="F54" s="94"/>
      <c r="G54" s="99"/>
      <c r="H54" s="94"/>
      <c r="I54" s="95"/>
      <c r="J54" s="97"/>
      <c r="K54" s="49" t="str">
        <f t="shared" ca="1" si="1"/>
        <v/>
      </c>
      <c r="L54" s="50">
        <f t="shared" si="0"/>
        <v>0</v>
      </c>
      <c r="M54" s="61">
        <v>43647</v>
      </c>
      <c r="N54" s="60">
        <v>0</v>
      </c>
      <c r="O54" s="60">
        <f t="shared" si="2"/>
        <v>0</v>
      </c>
    </row>
    <row r="55" spans="1:15" x14ac:dyDescent="0.25">
      <c r="A55" s="94"/>
      <c r="B55" s="94"/>
      <c r="C55" s="94"/>
      <c r="D55" s="94"/>
      <c r="E55" s="94"/>
      <c r="F55" s="94"/>
      <c r="G55" s="99"/>
      <c r="H55" s="94"/>
      <c r="I55" s="95"/>
      <c r="J55" s="97"/>
      <c r="K55" s="49" t="str">
        <f t="shared" ca="1" si="1"/>
        <v/>
      </c>
      <c r="L55" s="50">
        <f t="shared" si="0"/>
        <v>0</v>
      </c>
      <c r="M55" s="61">
        <v>43647</v>
      </c>
      <c r="N55" s="60">
        <v>0</v>
      </c>
      <c r="O55" s="60">
        <f t="shared" si="2"/>
        <v>0</v>
      </c>
    </row>
    <row r="56" spans="1:15" x14ac:dyDescent="0.25">
      <c r="A56" s="94"/>
      <c r="B56" s="94"/>
      <c r="C56" s="94"/>
      <c r="D56" s="94"/>
      <c r="E56" s="94"/>
      <c r="F56" s="94"/>
      <c r="G56" s="99"/>
      <c r="H56" s="94"/>
      <c r="I56" s="95"/>
      <c r="J56" s="97"/>
      <c r="K56" s="49" t="str">
        <f t="shared" ca="1" si="1"/>
        <v/>
      </c>
      <c r="L56" s="50">
        <f t="shared" si="0"/>
        <v>0</v>
      </c>
      <c r="M56" s="61">
        <v>43647</v>
      </c>
      <c r="N56" s="60">
        <v>0</v>
      </c>
      <c r="O56" s="60">
        <f t="shared" si="2"/>
        <v>0</v>
      </c>
    </row>
    <row r="57" spans="1:15" x14ac:dyDescent="0.25">
      <c r="A57" s="94"/>
      <c r="B57" s="94"/>
      <c r="C57" s="94"/>
      <c r="D57" s="94"/>
      <c r="E57" s="94"/>
      <c r="F57" s="94"/>
      <c r="G57" s="99"/>
      <c r="H57" s="94"/>
      <c r="I57" s="95"/>
      <c r="J57" s="97"/>
      <c r="K57" s="49" t="str">
        <f t="shared" ca="1" si="1"/>
        <v/>
      </c>
      <c r="L57" s="50">
        <f t="shared" si="0"/>
        <v>0</v>
      </c>
      <c r="M57" s="61">
        <v>43647</v>
      </c>
      <c r="N57" s="60">
        <v>0</v>
      </c>
      <c r="O57" s="60">
        <f t="shared" si="2"/>
        <v>0</v>
      </c>
    </row>
    <row r="58" spans="1:15" x14ac:dyDescent="0.25">
      <c r="A58" s="94"/>
      <c r="B58" s="94"/>
      <c r="C58" s="94"/>
      <c r="D58" s="94"/>
      <c r="E58" s="94"/>
      <c r="F58" s="94"/>
      <c r="G58" s="99"/>
      <c r="H58" s="94"/>
      <c r="I58" s="95"/>
      <c r="J58" s="97"/>
      <c r="K58" s="49" t="str">
        <f t="shared" ca="1" si="1"/>
        <v/>
      </c>
      <c r="L58" s="50">
        <f t="shared" si="0"/>
        <v>0</v>
      </c>
      <c r="M58" s="61">
        <v>43647</v>
      </c>
      <c r="N58" s="60">
        <v>0</v>
      </c>
      <c r="O58" s="60">
        <f t="shared" si="2"/>
        <v>0</v>
      </c>
    </row>
    <row r="59" spans="1:15" x14ac:dyDescent="0.25">
      <c r="A59" s="94"/>
      <c r="B59" s="94"/>
      <c r="C59" s="94"/>
      <c r="D59" s="94"/>
      <c r="E59" s="94"/>
      <c r="F59" s="94"/>
      <c r="G59" s="99"/>
      <c r="H59" s="94"/>
      <c r="I59" s="95"/>
      <c r="J59" s="97"/>
      <c r="K59" s="49" t="str">
        <f t="shared" ca="1" si="1"/>
        <v/>
      </c>
      <c r="L59" s="50">
        <f t="shared" si="0"/>
        <v>0</v>
      </c>
      <c r="M59" s="61">
        <v>43647</v>
      </c>
      <c r="N59" s="60">
        <v>0</v>
      </c>
      <c r="O59" s="60">
        <f t="shared" si="2"/>
        <v>0</v>
      </c>
    </row>
    <row r="60" spans="1:15" x14ac:dyDescent="0.25">
      <c r="A60" s="94"/>
      <c r="B60" s="94"/>
      <c r="C60" s="94"/>
      <c r="D60" s="94"/>
      <c r="E60" s="94"/>
      <c r="F60" s="94"/>
      <c r="G60" s="99"/>
      <c r="H60" s="94"/>
      <c r="I60" s="95"/>
      <c r="J60" s="97"/>
      <c r="K60" s="49" t="str">
        <f t="shared" ca="1" si="1"/>
        <v/>
      </c>
      <c r="L60" s="50">
        <f t="shared" si="0"/>
        <v>0</v>
      </c>
      <c r="M60" s="61">
        <v>43647</v>
      </c>
      <c r="N60" s="60">
        <v>0</v>
      </c>
      <c r="O60" s="60">
        <f t="shared" si="2"/>
        <v>0</v>
      </c>
    </row>
    <row r="61" spans="1:15" x14ac:dyDescent="0.25">
      <c r="A61" s="94"/>
      <c r="B61" s="94"/>
      <c r="C61" s="94"/>
      <c r="D61" s="94"/>
      <c r="E61" s="94"/>
      <c r="F61" s="94"/>
      <c r="G61" s="99"/>
      <c r="H61" s="94"/>
      <c r="I61" s="95"/>
      <c r="J61" s="97"/>
      <c r="K61" s="49" t="str">
        <f t="shared" ca="1" si="1"/>
        <v/>
      </c>
      <c r="L61" s="50">
        <f t="shared" si="0"/>
        <v>0</v>
      </c>
      <c r="M61" s="61">
        <v>43647</v>
      </c>
      <c r="N61" s="60">
        <v>0</v>
      </c>
      <c r="O61" s="60">
        <f t="shared" si="2"/>
        <v>0</v>
      </c>
    </row>
    <row r="62" spans="1:15" x14ac:dyDescent="0.25">
      <c r="A62" s="94"/>
      <c r="B62" s="94"/>
      <c r="C62" s="94"/>
      <c r="D62" s="94"/>
      <c r="E62" s="94"/>
      <c r="F62" s="94"/>
      <c r="G62" s="99"/>
      <c r="H62" s="94"/>
      <c r="I62" s="95"/>
      <c r="J62" s="97"/>
      <c r="K62" s="49" t="str">
        <f t="shared" ca="1" si="1"/>
        <v/>
      </c>
      <c r="L62" s="50">
        <f t="shared" si="0"/>
        <v>0</v>
      </c>
      <c r="M62" s="61">
        <v>43647</v>
      </c>
      <c r="N62" s="60">
        <v>0</v>
      </c>
      <c r="O62" s="60">
        <f t="shared" si="2"/>
        <v>0</v>
      </c>
    </row>
    <row r="63" spans="1:15" x14ac:dyDescent="0.25">
      <c r="A63" s="94"/>
      <c r="B63" s="94"/>
      <c r="C63" s="94"/>
      <c r="D63" s="94"/>
      <c r="E63" s="94"/>
      <c r="F63" s="94"/>
      <c r="G63" s="99"/>
      <c r="H63" s="94"/>
      <c r="I63" s="95"/>
      <c r="J63" s="97"/>
      <c r="K63" s="49" t="str">
        <f t="shared" ca="1" si="1"/>
        <v/>
      </c>
      <c r="L63" s="50">
        <f t="shared" si="0"/>
        <v>0</v>
      </c>
      <c r="M63" s="61">
        <v>43647</v>
      </c>
      <c r="N63" s="60">
        <v>0</v>
      </c>
      <c r="O63" s="60">
        <f t="shared" si="2"/>
        <v>0</v>
      </c>
    </row>
    <row r="64" spans="1:15" x14ac:dyDescent="0.25">
      <c r="A64" s="94"/>
      <c r="B64" s="94"/>
      <c r="C64" s="94"/>
      <c r="D64" s="94"/>
      <c r="E64" s="94"/>
      <c r="F64" s="94"/>
      <c r="G64" s="99"/>
      <c r="H64" s="94"/>
      <c r="I64" s="95"/>
      <c r="J64" s="97"/>
      <c r="K64" s="49" t="str">
        <f t="shared" ca="1" si="1"/>
        <v/>
      </c>
      <c r="L64" s="50">
        <f t="shared" si="0"/>
        <v>0</v>
      </c>
      <c r="M64" s="61">
        <v>43647</v>
      </c>
      <c r="N64" s="60">
        <v>0</v>
      </c>
      <c r="O64" s="60">
        <f t="shared" si="2"/>
        <v>0</v>
      </c>
    </row>
    <row r="65" spans="1:15" x14ac:dyDescent="0.25">
      <c r="A65" s="94"/>
      <c r="B65" s="94"/>
      <c r="C65" s="94"/>
      <c r="D65" s="94"/>
      <c r="E65" s="94"/>
      <c r="F65" s="94"/>
      <c r="G65" s="99"/>
      <c r="H65" s="94"/>
      <c r="I65" s="95"/>
      <c r="J65" s="97"/>
      <c r="K65" s="49" t="str">
        <f t="shared" ca="1" si="1"/>
        <v/>
      </c>
      <c r="L65" s="50">
        <f t="shared" si="0"/>
        <v>0</v>
      </c>
      <c r="M65" s="61">
        <v>43647</v>
      </c>
      <c r="N65" s="60">
        <v>0</v>
      </c>
      <c r="O65" s="60">
        <f t="shared" si="2"/>
        <v>0</v>
      </c>
    </row>
    <row r="66" spans="1:15" x14ac:dyDescent="0.25">
      <c r="A66" s="94"/>
      <c r="B66" s="94"/>
      <c r="C66" s="94"/>
      <c r="D66" s="94"/>
      <c r="E66" s="94"/>
      <c r="F66" s="94"/>
      <c r="G66" s="99"/>
      <c r="H66" s="94"/>
      <c r="I66" s="95"/>
      <c r="J66" s="97"/>
      <c r="K66" s="49" t="str">
        <f t="shared" ca="1" si="1"/>
        <v/>
      </c>
      <c r="L66" s="50">
        <f t="shared" si="0"/>
        <v>0</v>
      </c>
      <c r="M66" s="61">
        <v>43647</v>
      </c>
      <c r="N66" s="60">
        <v>0</v>
      </c>
      <c r="O66" s="60">
        <f t="shared" si="2"/>
        <v>0</v>
      </c>
    </row>
    <row r="67" spans="1:15" x14ac:dyDescent="0.25">
      <c r="A67" s="94"/>
      <c r="B67" s="94"/>
      <c r="C67" s="94"/>
      <c r="D67" s="94"/>
      <c r="E67" s="94"/>
      <c r="F67" s="94"/>
      <c r="G67" s="99"/>
      <c r="H67" s="94"/>
      <c r="I67" s="95"/>
      <c r="J67" s="98"/>
      <c r="K67" s="49" t="str">
        <f t="shared" ca="1" si="1"/>
        <v/>
      </c>
      <c r="L67" s="50">
        <f t="shared" ref="L67:L100" si="3">IF(A67="Short Term",10)+IF(A67="",0)</f>
        <v>0</v>
      </c>
      <c r="M67" s="61">
        <v>43647</v>
      </c>
      <c r="N67" s="60">
        <v>0</v>
      </c>
      <c r="O67" s="60">
        <f t="shared" si="2"/>
        <v>0</v>
      </c>
    </row>
    <row r="68" spans="1:15" x14ac:dyDescent="0.25">
      <c r="A68" s="94"/>
      <c r="B68" s="94"/>
      <c r="C68" s="94"/>
      <c r="D68" s="94"/>
      <c r="E68" s="94"/>
      <c r="F68" s="94"/>
      <c r="G68" s="99"/>
      <c r="H68" s="94"/>
      <c r="I68" s="95"/>
      <c r="J68" s="97"/>
      <c r="K68" s="49" t="str">
        <f t="shared" ref="K68:K100" ca="1" si="4">IF(F68="","",IF(((TODAY()-G68)/365)&lt;16,"Junior","Senior"))</f>
        <v/>
      </c>
      <c r="L68" s="50">
        <f t="shared" si="3"/>
        <v>0</v>
      </c>
      <c r="M68" s="61">
        <v>43647</v>
      </c>
      <c r="N68" s="60">
        <v>0</v>
      </c>
      <c r="O68" s="60">
        <f t="shared" ref="O68:O100" si="5">COUNTIF($L68,"10")</f>
        <v>0</v>
      </c>
    </row>
    <row r="69" spans="1:15" x14ac:dyDescent="0.25">
      <c r="A69" s="94"/>
      <c r="B69" s="94"/>
      <c r="C69" s="94"/>
      <c r="D69" s="94"/>
      <c r="E69" s="94"/>
      <c r="F69" s="94"/>
      <c r="G69" s="99"/>
      <c r="H69" s="94"/>
      <c r="I69" s="95"/>
      <c r="J69" s="97"/>
      <c r="K69" s="49" t="str">
        <f t="shared" ca="1" si="4"/>
        <v/>
      </c>
      <c r="L69" s="50">
        <f t="shared" si="3"/>
        <v>0</v>
      </c>
      <c r="M69" s="61">
        <v>43647</v>
      </c>
      <c r="N69" s="60">
        <v>0</v>
      </c>
      <c r="O69" s="60">
        <f t="shared" si="5"/>
        <v>0</v>
      </c>
    </row>
    <row r="70" spans="1:15" x14ac:dyDescent="0.25">
      <c r="A70" s="94"/>
      <c r="B70" s="94"/>
      <c r="C70" s="94"/>
      <c r="D70" s="94"/>
      <c r="E70" s="94"/>
      <c r="F70" s="94"/>
      <c r="G70" s="99"/>
      <c r="H70" s="94"/>
      <c r="I70" s="95"/>
      <c r="J70" s="97"/>
      <c r="K70" s="49" t="str">
        <f t="shared" ca="1" si="4"/>
        <v/>
      </c>
      <c r="L70" s="50">
        <f t="shared" si="3"/>
        <v>0</v>
      </c>
      <c r="M70" s="61">
        <v>43647</v>
      </c>
      <c r="N70" s="60">
        <v>0</v>
      </c>
      <c r="O70" s="60">
        <f t="shared" si="5"/>
        <v>0</v>
      </c>
    </row>
    <row r="71" spans="1:15" x14ac:dyDescent="0.25">
      <c r="A71" s="94"/>
      <c r="B71" s="94"/>
      <c r="C71" s="94"/>
      <c r="D71" s="94"/>
      <c r="E71" s="94"/>
      <c r="F71" s="94"/>
      <c r="G71" s="99"/>
      <c r="H71" s="94"/>
      <c r="I71" s="95"/>
      <c r="J71" s="97"/>
      <c r="K71" s="49" t="str">
        <f t="shared" ca="1" si="4"/>
        <v/>
      </c>
      <c r="L71" s="50">
        <f t="shared" si="3"/>
        <v>0</v>
      </c>
      <c r="M71" s="61">
        <v>43647</v>
      </c>
      <c r="N71" s="60">
        <v>0</v>
      </c>
      <c r="O71" s="60">
        <f t="shared" si="5"/>
        <v>0</v>
      </c>
    </row>
    <row r="72" spans="1:15" x14ac:dyDescent="0.25">
      <c r="A72" s="94"/>
      <c r="B72" s="94"/>
      <c r="C72" s="94"/>
      <c r="D72" s="94"/>
      <c r="E72" s="94"/>
      <c r="F72" s="94"/>
      <c r="G72" s="99"/>
      <c r="H72" s="94"/>
      <c r="I72" s="95"/>
      <c r="J72" s="97"/>
      <c r="K72" s="49" t="str">
        <f t="shared" ca="1" si="4"/>
        <v/>
      </c>
      <c r="L72" s="50">
        <f t="shared" si="3"/>
        <v>0</v>
      </c>
      <c r="M72" s="61">
        <v>43647</v>
      </c>
      <c r="N72" s="60">
        <v>0</v>
      </c>
      <c r="O72" s="60">
        <f t="shared" si="5"/>
        <v>0</v>
      </c>
    </row>
    <row r="73" spans="1:15" x14ac:dyDescent="0.25">
      <c r="A73" s="94"/>
      <c r="B73" s="94"/>
      <c r="C73" s="94"/>
      <c r="D73" s="94"/>
      <c r="E73" s="94"/>
      <c r="F73" s="94"/>
      <c r="G73" s="99"/>
      <c r="H73" s="94"/>
      <c r="I73" s="95"/>
      <c r="J73" s="97"/>
      <c r="K73" s="49" t="str">
        <f t="shared" ca="1" si="4"/>
        <v/>
      </c>
      <c r="L73" s="50">
        <f t="shared" si="3"/>
        <v>0</v>
      </c>
      <c r="M73" s="61">
        <v>43647</v>
      </c>
      <c r="N73" s="60">
        <v>0</v>
      </c>
      <c r="O73" s="60">
        <f t="shared" si="5"/>
        <v>0</v>
      </c>
    </row>
    <row r="74" spans="1:15" x14ac:dyDescent="0.25">
      <c r="A74" s="94"/>
      <c r="B74" s="94"/>
      <c r="C74" s="94"/>
      <c r="D74" s="94"/>
      <c r="E74" s="94"/>
      <c r="F74" s="94"/>
      <c r="G74" s="99"/>
      <c r="H74" s="94"/>
      <c r="I74" s="95"/>
      <c r="J74" s="97"/>
      <c r="K74" s="49" t="str">
        <f t="shared" ca="1" si="4"/>
        <v/>
      </c>
      <c r="L74" s="50">
        <f t="shared" si="3"/>
        <v>0</v>
      </c>
      <c r="M74" s="61">
        <v>43647</v>
      </c>
      <c r="N74" s="60">
        <v>0</v>
      </c>
      <c r="O74" s="60">
        <f t="shared" si="5"/>
        <v>0</v>
      </c>
    </row>
    <row r="75" spans="1:15" x14ac:dyDescent="0.25">
      <c r="A75" s="94"/>
      <c r="B75" s="94"/>
      <c r="C75" s="94"/>
      <c r="D75" s="94"/>
      <c r="E75" s="94"/>
      <c r="F75" s="94"/>
      <c r="G75" s="99"/>
      <c r="H75" s="94"/>
      <c r="I75" s="95"/>
      <c r="J75" s="97"/>
      <c r="K75" s="49" t="str">
        <f t="shared" ca="1" si="4"/>
        <v/>
      </c>
      <c r="L75" s="50">
        <f t="shared" si="3"/>
        <v>0</v>
      </c>
      <c r="M75" s="61">
        <v>43647</v>
      </c>
      <c r="N75" s="60">
        <v>0</v>
      </c>
      <c r="O75" s="60">
        <f t="shared" si="5"/>
        <v>0</v>
      </c>
    </row>
    <row r="76" spans="1:15" x14ac:dyDescent="0.25">
      <c r="A76" s="94"/>
      <c r="B76" s="94"/>
      <c r="C76" s="94"/>
      <c r="D76" s="94"/>
      <c r="E76" s="94"/>
      <c r="F76" s="94"/>
      <c r="G76" s="99"/>
      <c r="H76" s="94"/>
      <c r="I76" s="95"/>
      <c r="J76" s="97"/>
      <c r="K76" s="49" t="str">
        <f t="shared" ca="1" si="4"/>
        <v/>
      </c>
      <c r="L76" s="50">
        <f t="shared" si="3"/>
        <v>0</v>
      </c>
      <c r="M76" s="61">
        <v>43647</v>
      </c>
      <c r="N76" s="60">
        <v>0</v>
      </c>
      <c r="O76" s="60">
        <f t="shared" si="5"/>
        <v>0</v>
      </c>
    </row>
    <row r="77" spans="1:15" x14ac:dyDescent="0.25">
      <c r="A77" s="94"/>
      <c r="B77" s="94"/>
      <c r="C77" s="94"/>
      <c r="D77" s="94"/>
      <c r="E77" s="94"/>
      <c r="F77" s="94"/>
      <c r="G77" s="99"/>
      <c r="H77" s="94"/>
      <c r="I77" s="95"/>
      <c r="J77" s="97"/>
      <c r="K77" s="49" t="str">
        <f t="shared" ca="1" si="4"/>
        <v/>
      </c>
      <c r="L77" s="50">
        <f t="shared" si="3"/>
        <v>0</v>
      </c>
      <c r="M77" s="61">
        <v>43647</v>
      </c>
      <c r="N77" s="60">
        <v>0</v>
      </c>
      <c r="O77" s="60">
        <f t="shared" si="5"/>
        <v>0</v>
      </c>
    </row>
    <row r="78" spans="1:15" x14ac:dyDescent="0.25">
      <c r="A78" s="94"/>
      <c r="B78" s="94"/>
      <c r="C78" s="94"/>
      <c r="D78" s="94"/>
      <c r="E78" s="94"/>
      <c r="F78" s="94"/>
      <c r="G78" s="99"/>
      <c r="H78" s="94"/>
      <c r="I78" s="95"/>
      <c r="J78" s="97"/>
      <c r="K78" s="49" t="str">
        <f t="shared" ca="1" si="4"/>
        <v/>
      </c>
      <c r="L78" s="50">
        <f t="shared" si="3"/>
        <v>0</v>
      </c>
      <c r="M78" s="61">
        <v>43647</v>
      </c>
      <c r="N78" s="60">
        <v>0</v>
      </c>
      <c r="O78" s="60">
        <f t="shared" si="5"/>
        <v>0</v>
      </c>
    </row>
    <row r="79" spans="1:15" x14ac:dyDescent="0.25">
      <c r="A79" s="94"/>
      <c r="B79" s="94"/>
      <c r="C79" s="94"/>
      <c r="D79" s="94"/>
      <c r="E79" s="94"/>
      <c r="F79" s="94"/>
      <c r="G79" s="99"/>
      <c r="H79" s="94"/>
      <c r="I79" s="95"/>
      <c r="J79" s="97"/>
      <c r="K79" s="49" t="str">
        <f t="shared" ca="1" si="4"/>
        <v/>
      </c>
      <c r="L79" s="50">
        <f t="shared" si="3"/>
        <v>0</v>
      </c>
      <c r="M79" s="61">
        <v>43647</v>
      </c>
      <c r="N79" s="60">
        <v>0</v>
      </c>
      <c r="O79" s="60">
        <f t="shared" si="5"/>
        <v>0</v>
      </c>
    </row>
    <row r="80" spans="1:15" x14ac:dyDescent="0.25">
      <c r="A80" s="94"/>
      <c r="B80" s="94"/>
      <c r="C80" s="94"/>
      <c r="D80" s="94"/>
      <c r="E80" s="94"/>
      <c r="F80" s="94"/>
      <c r="G80" s="99"/>
      <c r="H80" s="94"/>
      <c r="I80" s="95"/>
      <c r="J80" s="97"/>
      <c r="K80" s="49" t="str">
        <f t="shared" ca="1" si="4"/>
        <v/>
      </c>
      <c r="L80" s="50">
        <f t="shared" si="3"/>
        <v>0</v>
      </c>
      <c r="M80" s="61">
        <v>43647</v>
      </c>
      <c r="N80" s="60">
        <v>0</v>
      </c>
      <c r="O80" s="60">
        <f t="shared" si="5"/>
        <v>0</v>
      </c>
    </row>
    <row r="81" spans="1:15" x14ac:dyDescent="0.25">
      <c r="A81" s="94"/>
      <c r="B81" s="94"/>
      <c r="C81" s="94"/>
      <c r="D81" s="94"/>
      <c r="E81" s="94"/>
      <c r="F81" s="94"/>
      <c r="G81" s="99"/>
      <c r="H81" s="94"/>
      <c r="I81" s="95"/>
      <c r="J81" s="97"/>
      <c r="K81" s="49" t="str">
        <f t="shared" ca="1" si="4"/>
        <v/>
      </c>
      <c r="L81" s="50">
        <f t="shared" si="3"/>
        <v>0</v>
      </c>
      <c r="M81" s="61">
        <v>43647</v>
      </c>
      <c r="N81" s="60">
        <v>0</v>
      </c>
      <c r="O81" s="60">
        <f t="shared" si="5"/>
        <v>0</v>
      </c>
    </row>
    <row r="82" spans="1:15" x14ac:dyDescent="0.25">
      <c r="A82" s="94"/>
      <c r="B82" s="94"/>
      <c r="C82" s="94"/>
      <c r="D82" s="94"/>
      <c r="E82" s="94"/>
      <c r="F82" s="94"/>
      <c r="G82" s="99"/>
      <c r="H82" s="94"/>
      <c r="I82" s="95"/>
      <c r="J82" s="97"/>
      <c r="K82" s="49" t="str">
        <f t="shared" ca="1" si="4"/>
        <v/>
      </c>
      <c r="L82" s="50">
        <f t="shared" si="3"/>
        <v>0</v>
      </c>
      <c r="M82" s="61">
        <v>43647</v>
      </c>
      <c r="N82" s="60">
        <v>0</v>
      </c>
      <c r="O82" s="60">
        <f t="shared" si="5"/>
        <v>0</v>
      </c>
    </row>
    <row r="83" spans="1:15" x14ac:dyDescent="0.25">
      <c r="A83" s="94"/>
      <c r="B83" s="94"/>
      <c r="C83" s="94"/>
      <c r="D83" s="94"/>
      <c r="E83" s="94"/>
      <c r="F83" s="94"/>
      <c r="G83" s="99"/>
      <c r="H83" s="94"/>
      <c r="I83" s="95"/>
      <c r="J83" s="97"/>
      <c r="K83" s="49" t="str">
        <f t="shared" ca="1" si="4"/>
        <v/>
      </c>
      <c r="L83" s="50">
        <f t="shared" si="3"/>
        <v>0</v>
      </c>
      <c r="M83" s="61">
        <v>43647</v>
      </c>
      <c r="N83" s="60">
        <v>0</v>
      </c>
      <c r="O83" s="60">
        <f t="shared" si="5"/>
        <v>0</v>
      </c>
    </row>
    <row r="84" spans="1:15" x14ac:dyDescent="0.25">
      <c r="A84" s="94"/>
      <c r="B84" s="94"/>
      <c r="C84" s="94"/>
      <c r="D84" s="94"/>
      <c r="E84" s="94"/>
      <c r="F84" s="94"/>
      <c r="G84" s="99"/>
      <c r="H84" s="94"/>
      <c r="I84" s="95"/>
      <c r="J84" s="97"/>
      <c r="K84" s="49" t="str">
        <f t="shared" ca="1" si="4"/>
        <v/>
      </c>
      <c r="L84" s="50">
        <f t="shared" si="3"/>
        <v>0</v>
      </c>
      <c r="M84" s="61">
        <v>43647</v>
      </c>
      <c r="N84" s="60">
        <v>0</v>
      </c>
      <c r="O84" s="60">
        <f t="shared" si="5"/>
        <v>0</v>
      </c>
    </row>
    <row r="85" spans="1:15" x14ac:dyDescent="0.25">
      <c r="A85" s="94"/>
      <c r="B85" s="94"/>
      <c r="C85" s="94"/>
      <c r="D85" s="94"/>
      <c r="E85" s="94"/>
      <c r="F85" s="94"/>
      <c r="G85" s="99"/>
      <c r="H85" s="94"/>
      <c r="I85" s="95"/>
      <c r="J85" s="97"/>
      <c r="K85" s="49" t="str">
        <f t="shared" ca="1" si="4"/>
        <v/>
      </c>
      <c r="L85" s="50">
        <f t="shared" si="3"/>
        <v>0</v>
      </c>
      <c r="M85" s="61">
        <v>43647</v>
      </c>
      <c r="N85" s="60">
        <v>0</v>
      </c>
      <c r="O85" s="60">
        <f t="shared" si="5"/>
        <v>0</v>
      </c>
    </row>
    <row r="86" spans="1:15" x14ac:dyDescent="0.25">
      <c r="A86" s="94"/>
      <c r="B86" s="94"/>
      <c r="C86" s="94"/>
      <c r="D86" s="94"/>
      <c r="E86" s="94"/>
      <c r="F86" s="94"/>
      <c r="G86" s="99"/>
      <c r="H86" s="94"/>
      <c r="I86" s="95"/>
      <c r="J86" s="97"/>
      <c r="K86" s="49" t="str">
        <f t="shared" ca="1" si="4"/>
        <v/>
      </c>
      <c r="L86" s="50">
        <f t="shared" si="3"/>
        <v>0</v>
      </c>
      <c r="M86" s="61">
        <v>43647</v>
      </c>
      <c r="N86" s="60">
        <v>0</v>
      </c>
      <c r="O86" s="60">
        <f t="shared" si="5"/>
        <v>0</v>
      </c>
    </row>
    <row r="87" spans="1:15" x14ac:dyDescent="0.25">
      <c r="A87" s="94"/>
      <c r="B87" s="94"/>
      <c r="C87" s="94"/>
      <c r="D87" s="94"/>
      <c r="E87" s="94"/>
      <c r="F87" s="94"/>
      <c r="G87" s="99"/>
      <c r="H87" s="94"/>
      <c r="I87" s="95"/>
      <c r="J87" s="97"/>
      <c r="K87" s="49" t="str">
        <f t="shared" ca="1" si="4"/>
        <v/>
      </c>
      <c r="L87" s="50">
        <f t="shared" si="3"/>
        <v>0</v>
      </c>
      <c r="M87" s="61">
        <v>43647</v>
      </c>
      <c r="N87" s="60">
        <v>0</v>
      </c>
      <c r="O87" s="60">
        <f t="shared" si="5"/>
        <v>0</v>
      </c>
    </row>
    <row r="88" spans="1:15" x14ac:dyDescent="0.25">
      <c r="A88" s="94"/>
      <c r="B88" s="94"/>
      <c r="C88" s="94"/>
      <c r="D88" s="94"/>
      <c r="E88" s="94"/>
      <c r="F88" s="94"/>
      <c r="G88" s="99"/>
      <c r="H88" s="94"/>
      <c r="I88" s="95"/>
      <c r="J88" s="97"/>
      <c r="K88" s="49" t="str">
        <f t="shared" ca="1" si="4"/>
        <v/>
      </c>
      <c r="L88" s="50">
        <f t="shared" si="3"/>
        <v>0</v>
      </c>
      <c r="M88" s="61">
        <v>43647</v>
      </c>
      <c r="N88" s="60">
        <v>0</v>
      </c>
      <c r="O88" s="60">
        <f t="shared" si="5"/>
        <v>0</v>
      </c>
    </row>
    <row r="89" spans="1:15" x14ac:dyDescent="0.25">
      <c r="A89" s="94"/>
      <c r="B89" s="94"/>
      <c r="C89" s="94"/>
      <c r="D89" s="94"/>
      <c r="E89" s="94"/>
      <c r="F89" s="94"/>
      <c r="G89" s="99"/>
      <c r="H89" s="94"/>
      <c r="I89" s="95"/>
      <c r="J89" s="97"/>
      <c r="K89" s="49" t="str">
        <f t="shared" ca="1" si="4"/>
        <v/>
      </c>
      <c r="L89" s="50">
        <f t="shared" si="3"/>
        <v>0</v>
      </c>
      <c r="M89" s="61">
        <v>43647</v>
      </c>
      <c r="N89" s="60">
        <v>0</v>
      </c>
      <c r="O89" s="60">
        <f t="shared" si="5"/>
        <v>0</v>
      </c>
    </row>
    <row r="90" spans="1:15" x14ac:dyDescent="0.25">
      <c r="A90" s="94"/>
      <c r="B90" s="94"/>
      <c r="C90" s="94"/>
      <c r="D90" s="94"/>
      <c r="E90" s="94"/>
      <c r="F90" s="94"/>
      <c r="G90" s="99"/>
      <c r="H90" s="94"/>
      <c r="I90" s="95"/>
      <c r="J90" s="97"/>
      <c r="K90" s="49" t="str">
        <f t="shared" ca="1" si="4"/>
        <v/>
      </c>
      <c r="L90" s="50">
        <f t="shared" si="3"/>
        <v>0</v>
      </c>
      <c r="M90" s="61">
        <v>43647</v>
      </c>
      <c r="N90" s="60">
        <v>0</v>
      </c>
      <c r="O90" s="60">
        <f t="shared" si="5"/>
        <v>0</v>
      </c>
    </row>
    <row r="91" spans="1:15" x14ac:dyDescent="0.25">
      <c r="A91" s="94"/>
      <c r="B91" s="94"/>
      <c r="C91" s="94"/>
      <c r="D91" s="94"/>
      <c r="E91" s="94"/>
      <c r="F91" s="94"/>
      <c r="G91" s="99"/>
      <c r="H91" s="94"/>
      <c r="I91" s="95"/>
      <c r="J91" s="97"/>
      <c r="K91" s="49" t="str">
        <f t="shared" ca="1" si="4"/>
        <v/>
      </c>
      <c r="L91" s="50">
        <f t="shared" si="3"/>
        <v>0</v>
      </c>
      <c r="M91" s="61">
        <v>43647</v>
      </c>
      <c r="N91" s="60">
        <v>0</v>
      </c>
      <c r="O91" s="60">
        <f t="shared" si="5"/>
        <v>0</v>
      </c>
    </row>
    <row r="92" spans="1:15" x14ac:dyDescent="0.25">
      <c r="A92" s="94"/>
      <c r="B92" s="94"/>
      <c r="C92" s="94"/>
      <c r="D92" s="94"/>
      <c r="E92" s="94"/>
      <c r="F92" s="94"/>
      <c r="G92" s="99"/>
      <c r="H92" s="94"/>
      <c r="I92" s="95"/>
      <c r="J92" s="97"/>
      <c r="K92" s="49" t="str">
        <f t="shared" ca="1" si="4"/>
        <v/>
      </c>
      <c r="L92" s="50">
        <f t="shared" si="3"/>
        <v>0</v>
      </c>
      <c r="M92" s="61">
        <v>43647</v>
      </c>
      <c r="N92" s="60">
        <v>0</v>
      </c>
      <c r="O92" s="60">
        <f t="shared" si="5"/>
        <v>0</v>
      </c>
    </row>
    <row r="93" spans="1:15" x14ac:dyDescent="0.25">
      <c r="A93" s="94"/>
      <c r="B93" s="94"/>
      <c r="C93" s="94"/>
      <c r="D93" s="94"/>
      <c r="E93" s="94"/>
      <c r="F93" s="94"/>
      <c r="G93" s="99"/>
      <c r="H93" s="94"/>
      <c r="I93" s="95"/>
      <c r="J93" s="97"/>
      <c r="K93" s="49" t="str">
        <f t="shared" ca="1" si="4"/>
        <v/>
      </c>
      <c r="L93" s="50">
        <f t="shared" si="3"/>
        <v>0</v>
      </c>
      <c r="M93" s="61">
        <v>43647</v>
      </c>
      <c r="N93" s="60">
        <v>0</v>
      </c>
      <c r="O93" s="60">
        <f t="shared" si="5"/>
        <v>0</v>
      </c>
    </row>
    <row r="94" spans="1:15" x14ac:dyDescent="0.25">
      <c r="A94" s="94"/>
      <c r="B94" s="94"/>
      <c r="C94" s="94"/>
      <c r="D94" s="94"/>
      <c r="E94" s="94"/>
      <c r="F94" s="94"/>
      <c r="G94" s="99"/>
      <c r="H94" s="94"/>
      <c r="I94" s="95"/>
      <c r="J94" s="97"/>
      <c r="K94" s="49" t="str">
        <f t="shared" ca="1" si="4"/>
        <v/>
      </c>
      <c r="L94" s="50">
        <f t="shared" si="3"/>
        <v>0</v>
      </c>
      <c r="M94" s="61">
        <v>43647</v>
      </c>
      <c r="N94" s="60">
        <v>0</v>
      </c>
      <c r="O94" s="60">
        <f t="shared" si="5"/>
        <v>0</v>
      </c>
    </row>
    <row r="95" spans="1:15" x14ac:dyDescent="0.25">
      <c r="A95" s="94"/>
      <c r="B95" s="94"/>
      <c r="C95" s="94"/>
      <c r="D95" s="94"/>
      <c r="E95" s="94"/>
      <c r="F95" s="94"/>
      <c r="G95" s="99"/>
      <c r="H95" s="94"/>
      <c r="I95" s="95"/>
      <c r="J95" s="97"/>
      <c r="K95" s="49" t="str">
        <f t="shared" ca="1" si="4"/>
        <v/>
      </c>
      <c r="L95" s="50">
        <f t="shared" si="3"/>
        <v>0</v>
      </c>
      <c r="M95" s="61">
        <v>43647</v>
      </c>
      <c r="N95" s="60">
        <v>0</v>
      </c>
      <c r="O95" s="60">
        <f t="shared" si="5"/>
        <v>0</v>
      </c>
    </row>
    <row r="96" spans="1:15" x14ac:dyDescent="0.25">
      <c r="A96" s="94"/>
      <c r="B96" s="94"/>
      <c r="C96" s="94"/>
      <c r="D96" s="94"/>
      <c r="E96" s="94"/>
      <c r="F96" s="94"/>
      <c r="G96" s="99"/>
      <c r="H96" s="94"/>
      <c r="I96" s="95"/>
      <c r="J96" s="97"/>
      <c r="K96" s="49" t="str">
        <f t="shared" ca="1" si="4"/>
        <v/>
      </c>
      <c r="L96" s="50">
        <f t="shared" si="3"/>
        <v>0</v>
      </c>
      <c r="M96" s="61">
        <v>43647</v>
      </c>
      <c r="N96" s="60">
        <v>0</v>
      </c>
      <c r="O96" s="60">
        <f t="shared" si="5"/>
        <v>0</v>
      </c>
    </row>
    <row r="97" spans="1:15" x14ac:dyDescent="0.25">
      <c r="A97" s="94"/>
      <c r="B97" s="94"/>
      <c r="C97" s="94"/>
      <c r="D97" s="94"/>
      <c r="E97" s="94"/>
      <c r="F97" s="94"/>
      <c r="G97" s="99"/>
      <c r="H97" s="94"/>
      <c r="I97" s="95"/>
      <c r="J97" s="97"/>
      <c r="K97" s="49" t="str">
        <f t="shared" ca="1" si="4"/>
        <v/>
      </c>
      <c r="L97" s="50">
        <f t="shared" si="3"/>
        <v>0</v>
      </c>
      <c r="M97" s="61">
        <v>43647</v>
      </c>
      <c r="N97" s="60">
        <v>0</v>
      </c>
      <c r="O97" s="60">
        <f t="shared" si="5"/>
        <v>0</v>
      </c>
    </row>
    <row r="98" spans="1:15" x14ac:dyDescent="0.25">
      <c r="A98" s="94"/>
      <c r="B98" s="94"/>
      <c r="C98" s="94"/>
      <c r="D98" s="94"/>
      <c r="E98" s="94"/>
      <c r="F98" s="94"/>
      <c r="G98" s="99"/>
      <c r="H98" s="94"/>
      <c r="I98" s="95"/>
      <c r="J98" s="97"/>
      <c r="K98" s="49" t="str">
        <f t="shared" ca="1" si="4"/>
        <v/>
      </c>
      <c r="L98" s="50">
        <f t="shared" si="3"/>
        <v>0</v>
      </c>
      <c r="M98" s="61">
        <v>43647</v>
      </c>
      <c r="N98" s="60">
        <v>0</v>
      </c>
      <c r="O98" s="60">
        <f t="shared" si="5"/>
        <v>0</v>
      </c>
    </row>
    <row r="99" spans="1:15" x14ac:dyDescent="0.25">
      <c r="A99" s="94"/>
      <c r="B99" s="94"/>
      <c r="C99" s="94"/>
      <c r="D99" s="94"/>
      <c r="E99" s="94"/>
      <c r="F99" s="94"/>
      <c r="G99" s="99"/>
      <c r="H99" s="94"/>
      <c r="I99" s="95"/>
      <c r="J99" s="97"/>
      <c r="K99" s="49" t="str">
        <f t="shared" ca="1" si="4"/>
        <v/>
      </c>
      <c r="L99" s="50">
        <f t="shared" si="3"/>
        <v>0</v>
      </c>
      <c r="M99" s="61">
        <v>43647</v>
      </c>
      <c r="N99" s="60">
        <v>0</v>
      </c>
      <c r="O99" s="60">
        <f t="shared" si="5"/>
        <v>0</v>
      </c>
    </row>
    <row r="100" spans="1:15" x14ac:dyDescent="0.25">
      <c r="A100" s="94"/>
      <c r="B100" s="94"/>
      <c r="C100" s="94"/>
      <c r="D100" s="94"/>
      <c r="E100" s="94"/>
      <c r="F100" s="94"/>
      <c r="G100" s="99"/>
      <c r="H100" s="94"/>
      <c r="I100" s="95"/>
      <c r="J100" s="97"/>
      <c r="K100" s="49" t="str">
        <f t="shared" ca="1" si="4"/>
        <v/>
      </c>
      <c r="L100" s="50">
        <f t="shared" si="3"/>
        <v>0</v>
      </c>
      <c r="M100" s="61">
        <v>43647</v>
      </c>
      <c r="N100" s="60">
        <v>0</v>
      </c>
      <c r="O100" s="60">
        <f t="shared" si="5"/>
        <v>0</v>
      </c>
    </row>
    <row r="101" spans="1:15" x14ac:dyDescent="0.25">
      <c r="A101" s="52"/>
      <c r="B101" s="52"/>
      <c r="C101" s="52"/>
      <c r="D101" s="52"/>
      <c r="E101" s="52"/>
      <c r="F101" s="52"/>
      <c r="G101" s="53"/>
      <c r="H101" s="52"/>
      <c r="I101" s="54"/>
      <c r="J101" s="52"/>
      <c r="K101" s="52"/>
      <c r="L101" s="55">
        <f>SUM(L3:L100)</f>
        <v>0</v>
      </c>
      <c r="O101" s="60">
        <f>SUM(O3:O100)</f>
        <v>0</v>
      </c>
    </row>
  </sheetData>
  <sheetProtection sheet="1" objects="1" scenarios="1"/>
  <phoneticPr fontId="22" type="noConversion"/>
  <dataValidations count="2">
    <dataValidation type="list" allowBlank="1" showInputMessage="1" showErrorMessage="1" sqref="A3:A100 IW3:IW100 SS3:SS100 ACO3:ACO100 AMK3:AMK100 AWG3:AWG100 BGC3:BGC100 BPY3:BPY100 BZU3:BZU100 CJQ3:CJQ100 CTM3:CTM100 DDI3:DDI100 DNE3:DNE100 DXA3:DXA100 EGW3:EGW100 EQS3:EQS100 FAO3:FAO100 FKK3:FKK100 FUG3:FUG100 GEC3:GEC100 GNY3:GNY100 GXU3:GXU100 HHQ3:HHQ100 HRM3:HRM100 IBI3:IBI100 ILE3:ILE100 IVA3:IVA100 JEW3:JEW100 JOS3:JOS100 JYO3:JYO100 KIK3:KIK100 KSG3:KSG100 LCC3:LCC100 LLY3:LLY100 LVU3:LVU100 MFQ3:MFQ100 MPM3:MPM100 MZI3:MZI100 NJE3:NJE100 NTA3:NTA100 OCW3:OCW100 OMS3:OMS100 OWO3:OWO100 PGK3:PGK100 PQG3:PQG100 QAC3:QAC100 QJY3:QJY100 QTU3:QTU100 RDQ3:RDQ100 RNM3:RNM100 RXI3:RXI100 SHE3:SHE100 SRA3:SRA100 TAW3:TAW100 TKS3:TKS100 TUO3:TUO100 UEK3:UEK100 UOG3:UOG100 UYC3:UYC100 VHY3:VHY100 VRU3:VRU100 WBQ3:WBQ100 WLM3:WLM100 WVI3:WVI100 A65539:A65636 IW65539:IW65636 SS65539:SS65636 ACO65539:ACO65636 AMK65539:AMK65636 AWG65539:AWG65636 BGC65539:BGC65636 BPY65539:BPY65636 BZU65539:BZU65636 CJQ65539:CJQ65636 CTM65539:CTM65636 DDI65539:DDI65636 DNE65539:DNE65636 DXA65539:DXA65636 EGW65539:EGW65636 EQS65539:EQS65636 FAO65539:FAO65636 FKK65539:FKK65636 FUG65539:FUG65636 GEC65539:GEC65636 GNY65539:GNY65636 GXU65539:GXU65636 HHQ65539:HHQ65636 HRM65539:HRM65636 IBI65539:IBI65636 ILE65539:ILE65636 IVA65539:IVA65636 JEW65539:JEW65636 JOS65539:JOS65636 JYO65539:JYO65636 KIK65539:KIK65636 KSG65539:KSG65636 LCC65539:LCC65636 LLY65539:LLY65636 LVU65539:LVU65636 MFQ65539:MFQ65636 MPM65539:MPM65636 MZI65539:MZI65636 NJE65539:NJE65636 NTA65539:NTA65636 OCW65539:OCW65636 OMS65539:OMS65636 OWO65539:OWO65636 PGK65539:PGK65636 PQG65539:PQG65636 QAC65539:QAC65636 QJY65539:QJY65636 QTU65539:QTU65636 RDQ65539:RDQ65636 RNM65539:RNM65636 RXI65539:RXI65636 SHE65539:SHE65636 SRA65539:SRA65636 TAW65539:TAW65636 TKS65539:TKS65636 TUO65539:TUO65636 UEK65539:UEK65636 UOG65539:UOG65636 UYC65539:UYC65636 VHY65539:VHY65636 VRU65539:VRU65636 WBQ65539:WBQ65636 WLM65539:WLM65636 WVI65539:WVI65636 A131075:A131172 IW131075:IW131172 SS131075:SS131172 ACO131075:ACO131172 AMK131075:AMK131172 AWG131075:AWG131172 BGC131075:BGC131172 BPY131075:BPY131172 BZU131075:BZU131172 CJQ131075:CJQ131172 CTM131075:CTM131172 DDI131075:DDI131172 DNE131075:DNE131172 DXA131075:DXA131172 EGW131075:EGW131172 EQS131075:EQS131172 FAO131075:FAO131172 FKK131075:FKK131172 FUG131075:FUG131172 GEC131075:GEC131172 GNY131075:GNY131172 GXU131075:GXU131172 HHQ131075:HHQ131172 HRM131075:HRM131172 IBI131075:IBI131172 ILE131075:ILE131172 IVA131075:IVA131172 JEW131075:JEW131172 JOS131075:JOS131172 JYO131075:JYO131172 KIK131075:KIK131172 KSG131075:KSG131172 LCC131075:LCC131172 LLY131075:LLY131172 LVU131075:LVU131172 MFQ131075:MFQ131172 MPM131075:MPM131172 MZI131075:MZI131172 NJE131075:NJE131172 NTA131075:NTA131172 OCW131075:OCW131172 OMS131075:OMS131172 OWO131075:OWO131172 PGK131075:PGK131172 PQG131075:PQG131172 QAC131075:QAC131172 QJY131075:QJY131172 QTU131075:QTU131172 RDQ131075:RDQ131172 RNM131075:RNM131172 RXI131075:RXI131172 SHE131075:SHE131172 SRA131075:SRA131172 TAW131075:TAW131172 TKS131075:TKS131172 TUO131075:TUO131172 UEK131075:UEK131172 UOG131075:UOG131172 UYC131075:UYC131172 VHY131075:VHY131172 VRU131075:VRU131172 WBQ131075:WBQ131172 WLM131075:WLM131172 WVI131075:WVI131172 A196611:A196708 IW196611:IW196708 SS196611:SS196708 ACO196611:ACO196708 AMK196611:AMK196708 AWG196611:AWG196708 BGC196611:BGC196708 BPY196611:BPY196708 BZU196611:BZU196708 CJQ196611:CJQ196708 CTM196611:CTM196708 DDI196611:DDI196708 DNE196611:DNE196708 DXA196611:DXA196708 EGW196611:EGW196708 EQS196611:EQS196708 FAO196611:FAO196708 FKK196611:FKK196708 FUG196611:FUG196708 GEC196611:GEC196708 GNY196611:GNY196708 GXU196611:GXU196708 HHQ196611:HHQ196708 HRM196611:HRM196708 IBI196611:IBI196708 ILE196611:ILE196708 IVA196611:IVA196708 JEW196611:JEW196708 JOS196611:JOS196708 JYO196611:JYO196708 KIK196611:KIK196708 KSG196611:KSG196708 LCC196611:LCC196708 LLY196611:LLY196708 LVU196611:LVU196708 MFQ196611:MFQ196708 MPM196611:MPM196708 MZI196611:MZI196708 NJE196611:NJE196708 NTA196611:NTA196708 OCW196611:OCW196708 OMS196611:OMS196708 OWO196611:OWO196708 PGK196611:PGK196708 PQG196611:PQG196708 QAC196611:QAC196708 QJY196611:QJY196708 QTU196611:QTU196708 RDQ196611:RDQ196708 RNM196611:RNM196708 RXI196611:RXI196708 SHE196611:SHE196708 SRA196611:SRA196708 TAW196611:TAW196708 TKS196611:TKS196708 TUO196611:TUO196708 UEK196611:UEK196708 UOG196611:UOG196708 UYC196611:UYC196708 VHY196611:VHY196708 VRU196611:VRU196708 WBQ196611:WBQ196708 WLM196611:WLM196708 WVI196611:WVI196708 A262147:A262244 IW262147:IW262244 SS262147:SS262244 ACO262147:ACO262244 AMK262147:AMK262244 AWG262147:AWG262244 BGC262147:BGC262244 BPY262147:BPY262244 BZU262147:BZU262244 CJQ262147:CJQ262244 CTM262147:CTM262244 DDI262147:DDI262244 DNE262147:DNE262244 DXA262147:DXA262244 EGW262147:EGW262244 EQS262147:EQS262244 FAO262147:FAO262244 FKK262147:FKK262244 FUG262147:FUG262244 GEC262147:GEC262244 GNY262147:GNY262244 GXU262147:GXU262244 HHQ262147:HHQ262244 HRM262147:HRM262244 IBI262147:IBI262244 ILE262147:ILE262244 IVA262147:IVA262244 JEW262147:JEW262244 JOS262147:JOS262244 JYO262147:JYO262244 KIK262147:KIK262244 KSG262147:KSG262244 LCC262147:LCC262244 LLY262147:LLY262244 LVU262147:LVU262244 MFQ262147:MFQ262244 MPM262147:MPM262244 MZI262147:MZI262244 NJE262147:NJE262244 NTA262147:NTA262244 OCW262147:OCW262244 OMS262147:OMS262244 OWO262147:OWO262244 PGK262147:PGK262244 PQG262147:PQG262244 QAC262147:QAC262244 QJY262147:QJY262244 QTU262147:QTU262244 RDQ262147:RDQ262244 RNM262147:RNM262244 RXI262147:RXI262244 SHE262147:SHE262244 SRA262147:SRA262244 TAW262147:TAW262244 TKS262147:TKS262244 TUO262147:TUO262244 UEK262147:UEK262244 UOG262147:UOG262244 UYC262147:UYC262244 VHY262147:VHY262244 VRU262147:VRU262244 WBQ262147:WBQ262244 WLM262147:WLM262244 WVI262147:WVI262244 A327683:A327780 IW327683:IW327780 SS327683:SS327780 ACO327683:ACO327780 AMK327683:AMK327780 AWG327683:AWG327780 BGC327683:BGC327780 BPY327683:BPY327780 BZU327683:BZU327780 CJQ327683:CJQ327780 CTM327683:CTM327780 DDI327683:DDI327780 DNE327683:DNE327780 DXA327683:DXA327780 EGW327683:EGW327780 EQS327683:EQS327780 FAO327683:FAO327780 FKK327683:FKK327780 FUG327683:FUG327780 GEC327683:GEC327780 GNY327683:GNY327780 GXU327683:GXU327780 HHQ327683:HHQ327780 HRM327683:HRM327780 IBI327683:IBI327780 ILE327683:ILE327780 IVA327683:IVA327780 JEW327683:JEW327780 JOS327683:JOS327780 JYO327683:JYO327780 KIK327683:KIK327780 KSG327683:KSG327780 LCC327683:LCC327780 LLY327683:LLY327780 LVU327683:LVU327780 MFQ327683:MFQ327780 MPM327683:MPM327780 MZI327683:MZI327780 NJE327683:NJE327780 NTA327683:NTA327780 OCW327683:OCW327780 OMS327683:OMS327780 OWO327683:OWO327780 PGK327683:PGK327780 PQG327683:PQG327780 QAC327683:QAC327780 QJY327683:QJY327780 QTU327683:QTU327780 RDQ327683:RDQ327780 RNM327683:RNM327780 RXI327683:RXI327780 SHE327683:SHE327780 SRA327683:SRA327780 TAW327683:TAW327780 TKS327683:TKS327780 TUO327683:TUO327780 UEK327683:UEK327780 UOG327683:UOG327780 UYC327683:UYC327780 VHY327683:VHY327780 VRU327683:VRU327780 WBQ327683:WBQ327780 WLM327683:WLM327780 WVI327683:WVI327780 A393219:A393316 IW393219:IW393316 SS393219:SS393316 ACO393219:ACO393316 AMK393219:AMK393316 AWG393219:AWG393316 BGC393219:BGC393316 BPY393219:BPY393316 BZU393219:BZU393316 CJQ393219:CJQ393316 CTM393219:CTM393316 DDI393219:DDI393316 DNE393219:DNE393316 DXA393219:DXA393316 EGW393219:EGW393316 EQS393219:EQS393316 FAO393219:FAO393316 FKK393219:FKK393316 FUG393219:FUG393316 GEC393219:GEC393316 GNY393219:GNY393316 GXU393219:GXU393316 HHQ393219:HHQ393316 HRM393219:HRM393316 IBI393219:IBI393316 ILE393219:ILE393316 IVA393219:IVA393316 JEW393219:JEW393316 JOS393219:JOS393316 JYO393219:JYO393316 KIK393219:KIK393316 KSG393219:KSG393316 LCC393219:LCC393316 LLY393219:LLY393316 LVU393219:LVU393316 MFQ393219:MFQ393316 MPM393219:MPM393316 MZI393219:MZI393316 NJE393219:NJE393316 NTA393219:NTA393316 OCW393219:OCW393316 OMS393219:OMS393316 OWO393219:OWO393316 PGK393219:PGK393316 PQG393219:PQG393316 QAC393219:QAC393316 QJY393219:QJY393316 QTU393219:QTU393316 RDQ393219:RDQ393316 RNM393219:RNM393316 RXI393219:RXI393316 SHE393219:SHE393316 SRA393219:SRA393316 TAW393219:TAW393316 TKS393219:TKS393316 TUO393219:TUO393316 UEK393219:UEK393316 UOG393219:UOG393316 UYC393219:UYC393316 VHY393219:VHY393316 VRU393219:VRU393316 WBQ393219:WBQ393316 WLM393219:WLM393316 WVI393219:WVI393316 A458755:A458852 IW458755:IW458852 SS458755:SS458852 ACO458755:ACO458852 AMK458755:AMK458852 AWG458755:AWG458852 BGC458755:BGC458852 BPY458755:BPY458852 BZU458755:BZU458852 CJQ458755:CJQ458852 CTM458755:CTM458852 DDI458755:DDI458852 DNE458755:DNE458852 DXA458755:DXA458852 EGW458755:EGW458852 EQS458755:EQS458852 FAO458755:FAO458852 FKK458755:FKK458852 FUG458755:FUG458852 GEC458755:GEC458852 GNY458755:GNY458852 GXU458755:GXU458852 HHQ458755:HHQ458852 HRM458755:HRM458852 IBI458755:IBI458852 ILE458755:ILE458852 IVA458755:IVA458852 JEW458755:JEW458852 JOS458755:JOS458852 JYO458755:JYO458852 KIK458755:KIK458852 KSG458755:KSG458852 LCC458755:LCC458852 LLY458755:LLY458852 LVU458755:LVU458852 MFQ458755:MFQ458852 MPM458755:MPM458852 MZI458755:MZI458852 NJE458755:NJE458852 NTA458755:NTA458852 OCW458755:OCW458852 OMS458755:OMS458852 OWO458755:OWO458852 PGK458755:PGK458852 PQG458755:PQG458852 QAC458755:QAC458852 QJY458755:QJY458852 QTU458755:QTU458852 RDQ458755:RDQ458852 RNM458755:RNM458852 RXI458755:RXI458852 SHE458755:SHE458852 SRA458755:SRA458852 TAW458755:TAW458852 TKS458755:TKS458852 TUO458755:TUO458852 UEK458755:UEK458852 UOG458755:UOG458852 UYC458755:UYC458852 VHY458755:VHY458852 VRU458755:VRU458852 WBQ458755:WBQ458852 WLM458755:WLM458852 WVI458755:WVI458852 A524291:A524388 IW524291:IW524388 SS524291:SS524388 ACO524291:ACO524388 AMK524291:AMK524388 AWG524291:AWG524388 BGC524291:BGC524388 BPY524291:BPY524388 BZU524291:BZU524388 CJQ524291:CJQ524388 CTM524291:CTM524388 DDI524291:DDI524388 DNE524291:DNE524388 DXA524291:DXA524388 EGW524291:EGW524388 EQS524291:EQS524388 FAO524291:FAO524388 FKK524291:FKK524388 FUG524291:FUG524388 GEC524291:GEC524388 GNY524291:GNY524388 GXU524291:GXU524388 HHQ524291:HHQ524388 HRM524291:HRM524388 IBI524291:IBI524388 ILE524291:ILE524388 IVA524291:IVA524388 JEW524291:JEW524388 JOS524291:JOS524388 JYO524291:JYO524388 KIK524291:KIK524388 KSG524291:KSG524388 LCC524291:LCC524388 LLY524291:LLY524388 LVU524291:LVU524388 MFQ524291:MFQ524388 MPM524291:MPM524388 MZI524291:MZI524388 NJE524291:NJE524388 NTA524291:NTA524388 OCW524291:OCW524388 OMS524291:OMS524388 OWO524291:OWO524388 PGK524291:PGK524388 PQG524291:PQG524388 QAC524291:QAC524388 QJY524291:QJY524388 QTU524291:QTU524388 RDQ524291:RDQ524388 RNM524291:RNM524388 RXI524291:RXI524388 SHE524291:SHE524388 SRA524291:SRA524388 TAW524291:TAW524388 TKS524291:TKS524388 TUO524291:TUO524388 UEK524291:UEK524388 UOG524291:UOG524388 UYC524291:UYC524388 VHY524291:VHY524388 VRU524291:VRU524388 WBQ524291:WBQ524388 WLM524291:WLM524388 WVI524291:WVI524388 A589827:A589924 IW589827:IW589924 SS589827:SS589924 ACO589827:ACO589924 AMK589827:AMK589924 AWG589827:AWG589924 BGC589827:BGC589924 BPY589827:BPY589924 BZU589827:BZU589924 CJQ589827:CJQ589924 CTM589827:CTM589924 DDI589827:DDI589924 DNE589827:DNE589924 DXA589827:DXA589924 EGW589827:EGW589924 EQS589827:EQS589924 FAO589827:FAO589924 FKK589827:FKK589924 FUG589827:FUG589924 GEC589827:GEC589924 GNY589827:GNY589924 GXU589827:GXU589924 HHQ589827:HHQ589924 HRM589827:HRM589924 IBI589827:IBI589924 ILE589827:ILE589924 IVA589827:IVA589924 JEW589827:JEW589924 JOS589827:JOS589924 JYO589827:JYO589924 KIK589827:KIK589924 KSG589827:KSG589924 LCC589827:LCC589924 LLY589827:LLY589924 LVU589827:LVU589924 MFQ589827:MFQ589924 MPM589827:MPM589924 MZI589827:MZI589924 NJE589827:NJE589924 NTA589827:NTA589924 OCW589827:OCW589924 OMS589827:OMS589924 OWO589827:OWO589924 PGK589827:PGK589924 PQG589827:PQG589924 QAC589827:QAC589924 QJY589827:QJY589924 QTU589827:QTU589924 RDQ589827:RDQ589924 RNM589827:RNM589924 RXI589827:RXI589924 SHE589827:SHE589924 SRA589827:SRA589924 TAW589827:TAW589924 TKS589827:TKS589924 TUO589827:TUO589924 UEK589827:UEK589924 UOG589827:UOG589924 UYC589827:UYC589924 VHY589827:VHY589924 VRU589827:VRU589924 WBQ589827:WBQ589924 WLM589827:WLM589924 WVI589827:WVI589924 A655363:A655460 IW655363:IW655460 SS655363:SS655460 ACO655363:ACO655460 AMK655363:AMK655460 AWG655363:AWG655460 BGC655363:BGC655460 BPY655363:BPY655460 BZU655363:BZU655460 CJQ655363:CJQ655460 CTM655363:CTM655460 DDI655363:DDI655460 DNE655363:DNE655460 DXA655363:DXA655460 EGW655363:EGW655460 EQS655363:EQS655460 FAO655363:FAO655460 FKK655363:FKK655460 FUG655363:FUG655460 GEC655363:GEC655460 GNY655363:GNY655460 GXU655363:GXU655460 HHQ655363:HHQ655460 HRM655363:HRM655460 IBI655363:IBI655460 ILE655363:ILE655460 IVA655363:IVA655460 JEW655363:JEW655460 JOS655363:JOS655460 JYO655363:JYO655460 KIK655363:KIK655460 KSG655363:KSG655460 LCC655363:LCC655460 LLY655363:LLY655460 LVU655363:LVU655460 MFQ655363:MFQ655460 MPM655363:MPM655460 MZI655363:MZI655460 NJE655363:NJE655460 NTA655363:NTA655460 OCW655363:OCW655460 OMS655363:OMS655460 OWO655363:OWO655460 PGK655363:PGK655460 PQG655363:PQG655460 QAC655363:QAC655460 QJY655363:QJY655460 QTU655363:QTU655460 RDQ655363:RDQ655460 RNM655363:RNM655460 RXI655363:RXI655460 SHE655363:SHE655460 SRA655363:SRA655460 TAW655363:TAW655460 TKS655363:TKS655460 TUO655363:TUO655460 UEK655363:UEK655460 UOG655363:UOG655460 UYC655363:UYC655460 VHY655363:VHY655460 VRU655363:VRU655460 WBQ655363:WBQ655460 WLM655363:WLM655460 WVI655363:WVI655460 A720899:A720996 IW720899:IW720996 SS720899:SS720996 ACO720899:ACO720996 AMK720899:AMK720996 AWG720899:AWG720996 BGC720899:BGC720996 BPY720899:BPY720996 BZU720899:BZU720996 CJQ720899:CJQ720996 CTM720899:CTM720996 DDI720899:DDI720996 DNE720899:DNE720996 DXA720899:DXA720996 EGW720899:EGW720996 EQS720899:EQS720996 FAO720899:FAO720996 FKK720899:FKK720996 FUG720899:FUG720996 GEC720899:GEC720996 GNY720899:GNY720996 GXU720899:GXU720996 HHQ720899:HHQ720996 HRM720899:HRM720996 IBI720899:IBI720996 ILE720899:ILE720996 IVA720899:IVA720996 JEW720899:JEW720996 JOS720899:JOS720996 JYO720899:JYO720996 KIK720899:KIK720996 KSG720899:KSG720996 LCC720899:LCC720996 LLY720899:LLY720996 LVU720899:LVU720996 MFQ720899:MFQ720996 MPM720899:MPM720996 MZI720899:MZI720996 NJE720899:NJE720996 NTA720899:NTA720996 OCW720899:OCW720996 OMS720899:OMS720996 OWO720899:OWO720996 PGK720899:PGK720996 PQG720899:PQG720996 QAC720899:QAC720996 QJY720899:QJY720996 QTU720899:QTU720996 RDQ720899:RDQ720996 RNM720899:RNM720996 RXI720899:RXI720996 SHE720899:SHE720996 SRA720899:SRA720996 TAW720899:TAW720996 TKS720899:TKS720996 TUO720899:TUO720996 UEK720899:UEK720996 UOG720899:UOG720996 UYC720899:UYC720996 VHY720899:VHY720996 VRU720899:VRU720996 WBQ720899:WBQ720996 WLM720899:WLM720996 WVI720899:WVI720996 A786435:A786532 IW786435:IW786532 SS786435:SS786532 ACO786435:ACO786532 AMK786435:AMK786532 AWG786435:AWG786532 BGC786435:BGC786532 BPY786435:BPY786532 BZU786435:BZU786532 CJQ786435:CJQ786532 CTM786435:CTM786532 DDI786435:DDI786532 DNE786435:DNE786532 DXA786435:DXA786532 EGW786435:EGW786532 EQS786435:EQS786532 FAO786435:FAO786532 FKK786435:FKK786532 FUG786435:FUG786532 GEC786435:GEC786532 GNY786435:GNY786532 GXU786435:GXU786532 HHQ786435:HHQ786532 HRM786435:HRM786532 IBI786435:IBI786532 ILE786435:ILE786532 IVA786435:IVA786532 JEW786435:JEW786532 JOS786435:JOS786532 JYO786435:JYO786532 KIK786435:KIK786532 KSG786435:KSG786532 LCC786435:LCC786532 LLY786435:LLY786532 LVU786435:LVU786532 MFQ786435:MFQ786532 MPM786435:MPM786532 MZI786435:MZI786532 NJE786435:NJE786532 NTA786435:NTA786532 OCW786435:OCW786532 OMS786435:OMS786532 OWO786435:OWO786532 PGK786435:PGK786532 PQG786435:PQG786532 QAC786435:QAC786532 QJY786435:QJY786532 QTU786435:QTU786532 RDQ786435:RDQ786532 RNM786435:RNM786532 RXI786435:RXI786532 SHE786435:SHE786532 SRA786435:SRA786532 TAW786435:TAW786532 TKS786435:TKS786532 TUO786435:TUO786532 UEK786435:UEK786532 UOG786435:UOG786532 UYC786435:UYC786532 VHY786435:VHY786532 VRU786435:VRU786532 WBQ786435:WBQ786532 WLM786435:WLM786532 WVI786435:WVI786532 A851971:A852068 IW851971:IW852068 SS851971:SS852068 ACO851971:ACO852068 AMK851971:AMK852068 AWG851971:AWG852068 BGC851971:BGC852068 BPY851971:BPY852068 BZU851971:BZU852068 CJQ851971:CJQ852068 CTM851971:CTM852068 DDI851971:DDI852068 DNE851971:DNE852068 DXA851971:DXA852068 EGW851971:EGW852068 EQS851971:EQS852068 FAO851971:FAO852068 FKK851971:FKK852068 FUG851971:FUG852068 GEC851971:GEC852068 GNY851971:GNY852068 GXU851971:GXU852068 HHQ851971:HHQ852068 HRM851971:HRM852068 IBI851971:IBI852068 ILE851971:ILE852068 IVA851971:IVA852068 JEW851971:JEW852068 JOS851971:JOS852068 JYO851971:JYO852068 KIK851971:KIK852068 KSG851971:KSG852068 LCC851971:LCC852068 LLY851971:LLY852068 LVU851971:LVU852068 MFQ851971:MFQ852068 MPM851971:MPM852068 MZI851971:MZI852068 NJE851971:NJE852068 NTA851971:NTA852068 OCW851971:OCW852068 OMS851971:OMS852068 OWO851971:OWO852068 PGK851971:PGK852068 PQG851971:PQG852068 QAC851971:QAC852068 QJY851971:QJY852068 QTU851971:QTU852068 RDQ851971:RDQ852068 RNM851971:RNM852068 RXI851971:RXI852068 SHE851971:SHE852068 SRA851971:SRA852068 TAW851971:TAW852068 TKS851971:TKS852068 TUO851971:TUO852068 UEK851971:UEK852068 UOG851971:UOG852068 UYC851971:UYC852068 VHY851971:VHY852068 VRU851971:VRU852068 WBQ851971:WBQ852068 WLM851971:WLM852068 WVI851971:WVI852068 A917507:A917604 IW917507:IW917604 SS917507:SS917604 ACO917507:ACO917604 AMK917507:AMK917604 AWG917507:AWG917604 BGC917507:BGC917604 BPY917507:BPY917604 BZU917507:BZU917604 CJQ917507:CJQ917604 CTM917507:CTM917604 DDI917507:DDI917604 DNE917507:DNE917604 DXA917507:DXA917604 EGW917507:EGW917604 EQS917507:EQS917604 FAO917507:FAO917604 FKK917507:FKK917604 FUG917507:FUG917604 GEC917507:GEC917604 GNY917507:GNY917604 GXU917507:GXU917604 HHQ917507:HHQ917604 HRM917507:HRM917604 IBI917507:IBI917604 ILE917507:ILE917604 IVA917507:IVA917604 JEW917507:JEW917604 JOS917507:JOS917604 JYO917507:JYO917604 KIK917507:KIK917604 KSG917507:KSG917604 LCC917507:LCC917604 LLY917507:LLY917604 LVU917507:LVU917604 MFQ917507:MFQ917604 MPM917507:MPM917604 MZI917507:MZI917604 NJE917507:NJE917604 NTA917507:NTA917604 OCW917507:OCW917604 OMS917507:OMS917604 OWO917507:OWO917604 PGK917507:PGK917604 PQG917507:PQG917604 QAC917507:QAC917604 QJY917507:QJY917604 QTU917507:QTU917604 RDQ917507:RDQ917604 RNM917507:RNM917604 RXI917507:RXI917604 SHE917507:SHE917604 SRA917507:SRA917604 TAW917507:TAW917604 TKS917507:TKS917604 TUO917507:TUO917604 UEK917507:UEK917604 UOG917507:UOG917604 UYC917507:UYC917604 VHY917507:VHY917604 VRU917507:VRU917604 WBQ917507:WBQ917604 WLM917507:WLM917604 WVI917507:WVI917604 A983043:A983140 IW983043:IW983140 SS983043:SS983140 ACO983043:ACO983140 AMK983043:AMK983140 AWG983043:AWG983140 BGC983043:BGC983140 BPY983043:BPY983140 BZU983043:BZU983140 CJQ983043:CJQ983140 CTM983043:CTM983140 DDI983043:DDI983140 DNE983043:DNE983140 DXA983043:DXA983140 EGW983043:EGW983140 EQS983043:EQS983140 FAO983043:FAO983140 FKK983043:FKK983140 FUG983043:FUG983140 GEC983043:GEC983140 GNY983043:GNY983140 GXU983043:GXU983140 HHQ983043:HHQ983140 HRM983043:HRM983140 IBI983043:IBI983140 ILE983043:ILE983140 IVA983043:IVA983140 JEW983043:JEW983140 JOS983043:JOS983140 JYO983043:JYO983140 KIK983043:KIK983140 KSG983043:KSG983140 LCC983043:LCC983140 LLY983043:LLY983140 LVU983043:LVU983140 MFQ983043:MFQ983140 MPM983043:MPM983140 MZI983043:MZI983140 NJE983043:NJE983140 NTA983043:NTA983140 OCW983043:OCW983140 OMS983043:OMS983140 OWO983043:OWO983140 PGK983043:PGK983140 PQG983043:PQG983140 QAC983043:QAC983140 QJY983043:QJY983140 QTU983043:QTU983140 RDQ983043:RDQ983140 RNM983043:RNM983140 RXI983043:RXI983140 SHE983043:SHE983140 SRA983043:SRA983140 TAW983043:TAW983140 TKS983043:TKS983140 TUO983043:TUO983140 UEK983043:UEK983140 UOG983043:UOG983140 UYC983043:UYC983140 VHY983043:VHY983140 VRU983043:VRU983140 WBQ983043:WBQ983140 WLM983043:WLM983140 WVI983043:WVI983140" xr:uid="{D3CB1DB5-15C4-4BFC-BEB9-B066778E007B}">
      <formula1>$R$2</formula1>
    </dataValidation>
    <dataValidation type="list" allowBlank="1" showInputMessage="1" showErrorMessage="1" sqref="H3:H100 JD3:JD100 SZ3:SZ100 ACV3:ACV100 AMR3:AMR100 AWN3:AWN100 BGJ3:BGJ100 BQF3:BQF100 CAB3:CAB100 CJX3:CJX100 CTT3:CTT100 DDP3:DDP100 DNL3:DNL100 DXH3:DXH100 EHD3:EHD100 EQZ3:EQZ100 FAV3:FAV100 FKR3:FKR100 FUN3:FUN100 GEJ3:GEJ100 GOF3:GOF100 GYB3:GYB100 HHX3:HHX100 HRT3:HRT100 IBP3:IBP100 ILL3:ILL100 IVH3:IVH100 JFD3:JFD100 JOZ3:JOZ100 JYV3:JYV100 KIR3:KIR100 KSN3:KSN100 LCJ3:LCJ100 LMF3:LMF100 LWB3:LWB100 MFX3:MFX100 MPT3:MPT100 MZP3:MZP100 NJL3:NJL100 NTH3:NTH100 ODD3:ODD100 OMZ3:OMZ100 OWV3:OWV100 PGR3:PGR100 PQN3:PQN100 QAJ3:QAJ100 QKF3:QKF100 QUB3:QUB100 RDX3:RDX100 RNT3:RNT100 RXP3:RXP100 SHL3:SHL100 SRH3:SRH100 TBD3:TBD100 TKZ3:TKZ100 TUV3:TUV100 UER3:UER100 UON3:UON100 UYJ3:UYJ100 VIF3:VIF100 VSB3:VSB100 WBX3:WBX100 WLT3:WLT100 WVP3:WVP100 H65539:H65636 JD65539:JD65636 SZ65539:SZ65636 ACV65539:ACV65636 AMR65539:AMR65636 AWN65539:AWN65636 BGJ65539:BGJ65636 BQF65539:BQF65636 CAB65539:CAB65636 CJX65539:CJX65636 CTT65539:CTT65636 DDP65539:DDP65636 DNL65539:DNL65636 DXH65539:DXH65636 EHD65539:EHD65636 EQZ65539:EQZ65636 FAV65539:FAV65636 FKR65539:FKR65636 FUN65539:FUN65636 GEJ65539:GEJ65636 GOF65539:GOF65636 GYB65539:GYB65636 HHX65539:HHX65636 HRT65539:HRT65636 IBP65539:IBP65636 ILL65539:ILL65636 IVH65539:IVH65636 JFD65539:JFD65636 JOZ65539:JOZ65636 JYV65539:JYV65636 KIR65539:KIR65636 KSN65539:KSN65636 LCJ65539:LCJ65636 LMF65539:LMF65636 LWB65539:LWB65636 MFX65539:MFX65636 MPT65539:MPT65636 MZP65539:MZP65636 NJL65539:NJL65636 NTH65539:NTH65636 ODD65539:ODD65636 OMZ65539:OMZ65636 OWV65539:OWV65636 PGR65539:PGR65636 PQN65539:PQN65636 QAJ65539:QAJ65636 QKF65539:QKF65636 QUB65539:QUB65636 RDX65539:RDX65636 RNT65539:RNT65636 RXP65539:RXP65636 SHL65539:SHL65636 SRH65539:SRH65636 TBD65539:TBD65636 TKZ65539:TKZ65636 TUV65539:TUV65636 UER65539:UER65636 UON65539:UON65636 UYJ65539:UYJ65636 VIF65539:VIF65636 VSB65539:VSB65636 WBX65539:WBX65636 WLT65539:WLT65636 WVP65539:WVP65636 H131075:H131172 JD131075:JD131172 SZ131075:SZ131172 ACV131075:ACV131172 AMR131075:AMR131172 AWN131075:AWN131172 BGJ131075:BGJ131172 BQF131075:BQF131172 CAB131075:CAB131172 CJX131075:CJX131172 CTT131075:CTT131172 DDP131075:DDP131172 DNL131075:DNL131172 DXH131075:DXH131172 EHD131075:EHD131172 EQZ131075:EQZ131172 FAV131075:FAV131172 FKR131075:FKR131172 FUN131075:FUN131172 GEJ131075:GEJ131172 GOF131075:GOF131172 GYB131075:GYB131172 HHX131075:HHX131172 HRT131075:HRT131172 IBP131075:IBP131172 ILL131075:ILL131172 IVH131075:IVH131172 JFD131075:JFD131172 JOZ131075:JOZ131172 JYV131075:JYV131172 KIR131075:KIR131172 KSN131075:KSN131172 LCJ131075:LCJ131172 LMF131075:LMF131172 LWB131075:LWB131172 MFX131075:MFX131172 MPT131075:MPT131172 MZP131075:MZP131172 NJL131075:NJL131172 NTH131075:NTH131172 ODD131075:ODD131172 OMZ131075:OMZ131172 OWV131075:OWV131172 PGR131075:PGR131172 PQN131075:PQN131172 QAJ131075:QAJ131172 QKF131075:QKF131172 QUB131075:QUB131172 RDX131075:RDX131172 RNT131075:RNT131172 RXP131075:RXP131172 SHL131075:SHL131172 SRH131075:SRH131172 TBD131075:TBD131172 TKZ131075:TKZ131172 TUV131075:TUV131172 UER131075:UER131172 UON131075:UON131172 UYJ131075:UYJ131172 VIF131075:VIF131172 VSB131075:VSB131172 WBX131075:WBX131172 WLT131075:WLT131172 WVP131075:WVP131172 H196611:H196708 JD196611:JD196708 SZ196611:SZ196708 ACV196611:ACV196708 AMR196611:AMR196708 AWN196611:AWN196708 BGJ196611:BGJ196708 BQF196611:BQF196708 CAB196611:CAB196708 CJX196611:CJX196708 CTT196611:CTT196708 DDP196611:DDP196708 DNL196611:DNL196708 DXH196611:DXH196708 EHD196611:EHD196708 EQZ196611:EQZ196708 FAV196611:FAV196708 FKR196611:FKR196708 FUN196611:FUN196708 GEJ196611:GEJ196708 GOF196611:GOF196708 GYB196611:GYB196708 HHX196611:HHX196708 HRT196611:HRT196708 IBP196611:IBP196708 ILL196611:ILL196708 IVH196611:IVH196708 JFD196611:JFD196708 JOZ196611:JOZ196708 JYV196611:JYV196708 KIR196611:KIR196708 KSN196611:KSN196708 LCJ196611:LCJ196708 LMF196611:LMF196708 LWB196611:LWB196708 MFX196611:MFX196708 MPT196611:MPT196708 MZP196611:MZP196708 NJL196611:NJL196708 NTH196611:NTH196708 ODD196611:ODD196708 OMZ196611:OMZ196708 OWV196611:OWV196708 PGR196611:PGR196708 PQN196611:PQN196708 QAJ196611:QAJ196708 QKF196611:QKF196708 QUB196611:QUB196708 RDX196611:RDX196708 RNT196611:RNT196708 RXP196611:RXP196708 SHL196611:SHL196708 SRH196611:SRH196708 TBD196611:TBD196708 TKZ196611:TKZ196708 TUV196611:TUV196708 UER196611:UER196708 UON196611:UON196708 UYJ196611:UYJ196708 VIF196611:VIF196708 VSB196611:VSB196708 WBX196611:WBX196708 WLT196611:WLT196708 WVP196611:WVP196708 H262147:H262244 JD262147:JD262244 SZ262147:SZ262244 ACV262147:ACV262244 AMR262147:AMR262244 AWN262147:AWN262244 BGJ262147:BGJ262244 BQF262147:BQF262244 CAB262147:CAB262244 CJX262147:CJX262244 CTT262147:CTT262244 DDP262147:DDP262244 DNL262147:DNL262244 DXH262147:DXH262244 EHD262147:EHD262244 EQZ262147:EQZ262244 FAV262147:FAV262244 FKR262147:FKR262244 FUN262147:FUN262244 GEJ262147:GEJ262244 GOF262147:GOF262244 GYB262147:GYB262244 HHX262147:HHX262244 HRT262147:HRT262244 IBP262147:IBP262244 ILL262147:ILL262244 IVH262147:IVH262244 JFD262147:JFD262244 JOZ262147:JOZ262244 JYV262147:JYV262244 KIR262147:KIR262244 KSN262147:KSN262244 LCJ262147:LCJ262244 LMF262147:LMF262244 LWB262147:LWB262244 MFX262147:MFX262244 MPT262147:MPT262244 MZP262147:MZP262244 NJL262147:NJL262244 NTH262147:NTH262244 ODD262147:ODD262244 OMZ262147:OMZ262244 OWV262147:OWV262244 PGR262147:PGR262244 PQN262147:PQN262244 QAJ262147:QAJ262244 QKF262147:QKF262244 QUB262147:QUB262244 RDX262147:RDX262244 RNT262147:RNT262244 RXP262147:RXP262244 SHL262147:SHL262244 SRH262147:SRH262244 TBD262147:TBD262244 TKZ262147:TKZ262244 TUV262147:TUV262244 UER262147:UER262244 UON262147:UON262244 UYJ262147:UYJ262244 VIF262147:VIF262244 VSB262147:VSB262244 WBX262147:WBX262244 WLT262147:WLT262244 WVP262147:WVP262244 H327683:H327780 JD327683:JD327780 SZ327683:SZ327780 ACV327683:ACV327780 AMR327683:AMR327780 AWN327683:AWN327780 BGJ327683:BGJ327780 BQF327683:BQF327780 CAB327683:CAB327780 CJX327683:CJX327780 CTT327683:CTT327780 DDP327683:DDP327780 DNL327683:DNL327780 DXH327683:DXH327780 EHD327683:EHD327780 EQZ327683:EQZ327780 FAV327683:FAV327780 FKR327683:FKR327780 FUN327683:FUN327780 GEJ327683:GEJ327780 GOF327683:GOF327780 GYB327683:GYB327780 HHX327683:HHX327780 HRT327683:HRT327780 IBP327683:IBP327780 ILL327683:ILL327780 IVH327683:IVH327780 JFD327683:JFD327780 JOZ327683:JOZ327780 JYV327683:JYV327780 KIR327683:KIR327780 KSN327683:KSN327780 LCJ327683:LCJ327780 LMF327683:LMF327780 LWB327683:LWB327780 MFX327683:MFX327780 MPT327683:MPT327780 MZP327683:MZP327780 NJL327683:NJL327780 NTH327683:NTH327780 ODD327683:ODD327780 OMZ327683:OMZ327780 OWV327683:OWV327780 PGR327683:PGR327780 PQN327683:PQN327780 QAJ327683:QAJ327780 QKF327683:QKF327780 QUB327683:QUB327780 RDX327683:RDX327780 RNT327683:RNT327780 RXP327683:RXP327780 SHL327683:SHL327780 SRH327683:SRH327780 TBD327683:TBD327780 TKZ327683:TKZ327780 TUV327683:TUV327780 UER327683:UER327780 UON327683:UON327780 UYJ327683:UYJ327780 VIF327683:VIF327780 VSB327683:VSB327780 WBX327683:WBX327780 WLT327683:WLT327780 WVP327683:WVP327780 H393219:H393316 JD393219:JD393316 SZ393219:SZ393316 ACV393219:ACV393316 AMR393219:AMR393316 AWN393219:AWN393316 BGJ393219:BGJ393316 BQF393219:BQF393316 CAB393219:CAB393316 CJX393219:CJX393316 CTT393219:CTT393316 DDP393219:DDP393316 DNL393219:DNL393316 DXH393219:DXH393316 EHD393219:EHD393316 EQZ393219:EQZ393316 FAV393219:FAV393316 FKR393219:FKR393316 FUN393219:FUN393316 GEJ393219:GEJ393316 GOF393219:GOF393316 GYB393219:GYB393316 HHX393219:HHX393316 HRT393219:HRT393316 IBP393219:IBP393316 ILL393219:ILL393316 IVH393219:IVH393316 JFD393219:JFD393316 JOZ393219:JOZ393316 JYV393219:JYV393316 KIR393219:KIR393316 KSN393219:KSN393316 LCJ393219:LCJ393316 LMF393219:LMF393316 LWB393219:LWB393316 MFX393219:MFX393316 MPT393219:MPT393316 MZP393219:MZP393316 NJL393219:NJL393316 NTH393219:NTH393316 ODD393219:ODD393316 OMZ393219:OMZ393316 OWV393219:OWV393316 PGR393219:PGR393316 PQN393219:PQN393316 QAJ393219:QAJ393316 QKF393219:QKF393316 QUB393219:QUB393316 RDX393219:RDX393316 RNT393219:RNT393316 RXP393219:RXP393316 SHL393219:SHL393316 SRH393219:SRH393316 TBD393219:TBD393316 TKZ393219:TKZ393316 TUV393219:TUV393316 UER393219:UER393316 UON393219:UON393316 UYJ393219:UYJ393316 VIF393219:VIF393316 VSB393219:VSB393316 WBX393219:WBX393316 WLT393219:WLT393316 WVP393219:WVP393316 H458755:H458852 JD458755:JD458852 SZ458755:SZ458852 ACV458755:ACV458852 AMR458755:AMR458852 AWN458755:AWN458852 BGJ458755:BGJ458852 BQF458755:BQF458852 CAB458755:CAB458852 CJX458755:CJX458852 CTT458755:CTT458852 DDP458755:DDP458852 DNL458755:DNL458852 DXH458755:DXH458852 EHD458755:EHD458852 EQZ458755:EQZ458852 FAV458755:FAV458852 FKR458755:FKR458852 FUN458755:FUN458852 GEJ458755:GEJ458852 GOF458755:GOF458852 GYB458755:GYB458852 HHX458755:HHX458852 HRT458755:HRT458852 IBP458755:IBP458852 ILL458755:ILL458852 IVH458755:IVH458852 JFD458755:JFD458852 JOZ458755:JOZ458852 JYV458755:JYV458852 KIR458755:KIR458852 KSN458755:KSN458852 LCJ458755:LCJ458852 LMF458755:LMF458852 LWB458755:LWB458852 MFX458755:MFX458852 MPT458755:MPT458852 MZP458755:MZP458852 NJL458755:NJL458852 NTH458755:NTH458852 ODD458755:ODD458852 OMZ458755:OMZ458852 OWV458755:OWV458852 PGR458755:PGR458852 PQN458755:PQN458852 QAJ458755:QAJ458852 QKF458755:QKF458852 QUB458755:QUB458852 RDX458755:RDX458852 RNT458755:RNT458852 RXP458755:RXP458852 SHL458755:SHL458852 SRH458755:SRH458852 TBD458755:TBD458852 TKZ458755:TKZ458852 TUV458755:TUV458852 UER458755:UER458852 UON458755:UON458852 UYJ458755:UYJ458852 VIF458755:VIF458852 VSB458755:VSB458852 WBX458755:WBX458852 WLT458755:WLT458852 WVP458755:WVP458852 H524291:H524388 JD524291:JD524388 SZ524291:SZ524388 ACV524291:ACV524388 AMR524291:AMR524388 AWN524291:AWN524388 BGJ524291:BGJ524388 BQF524291:BQF524388 CAB524291:CAB524388 CJX524291:CJX524388 CTT524291:CTT524388 DDP524291:DDP524388 DNL524291:DNL524388 DXH524291:DXH524388 EHD524291:EHD524388 EQZ524291:EQZ524388 FAV524291:FAV524388 FKR524291:FKR524388 FUN524291:FUN524388 GEJ524291:GEJ524388 GOF524291:GOF524388 GYB524291:GYB524388 HHX524291:HHX524388 HRT524291:HRT524388 IBP524291:IBP524388 ILL524291:ILL524388 IVH524291:IVH524388 JFD524291:JFD524388 JOZ524291:JOZ524388 JYV524291:JYV524388 KIR524291:KIR524388 KSN524291:KSN524388 LCJ524291:LCJ524388 LMF524291:LMF524388 LWB524291:LWB524388 MFX524291:MFX524388 MPT524291:MPT524388 MZP524291:MZP524388 NJL524291:NJL524388 NTH524291:NTH524388 ODD524291:ODD524388 OMZ524291:OMZ524388 OWV524291:OWV524388 PGR524291:PGR524388 PQN524291:PQN524388 QAJ524291:QAJ524388 QKF524291:QKF524388 QUB524291:QUB524388 RDX524291:RDX524388 RNT524291:RNT524388 RXP524291:RXP524388 SHL524291:SHL524388 SRH524291:SRH524388 TBD524291:TBD524388 TKZ524291:TKZ524388 TUV524291:TUV524388 UER524291:UER524388 UON524291:UON524388 UYJ524291:UYJ524388 VIF524291:VIF524388 VSB524291:VSB524388 WBX524291:WBX524388 WLT524291:WLT524388 WVP524291:WVP524388 H589827:H589924 JD589827:JD589924 SZ589827:SZ589924 ACV589827:ACV589924 AMR589827:AMR589924 AWN589827:AWN589924 BGJ589827:BGJ589924 BQF589827:BQF589924 CAB589827:CAB589924 CJX589827:CJX589924 CTT589827:CTT589924 DDP589827:DDP589924 DNL589827:DNL589924 DXH589827:DXH589924 EHD589827:EHD589924 EQZ589827:EQZ589924 FAV589827:FAV589924 FKR589827:FKR589924 FUN589827:FUN589924 GEJ589827:GEJ589924 GOF589827:GOF589924 GYB589827:GYB589924 HHX589827:HHX589924 HRT589827:HRT589924 IBP589827:IBP589924 ILL589827:ILL589924 IVH589827:IVH589924 JFD589827:JFD589924 JOZ589827:JOZ589924 JYV589827:JYV589924 KIR589827:KIR589924 KSN589827:KSN589924 LCJ589827:LCJ589924 LMF589827:LMF589924 LWB589827:LWB589924 MFX589827:MFX589924 MPT589827:MPT589924 MZP589827:MZP589924 NJL589827:NJL589924 NTH589827:NTH589924 ODD589827:ODD589924 OMZ589827:OMZ589924 OWV589827:OWV589924 PGR589827:PGR589924 PQN589827:PQN589924 QAJ589827:QAJ589924 QKF589827:QKF589924 QUB589827:QUB589924 RDX589827:RDX589924 RNT589827:RNT589924 RXP589827:RXP589924 SHL589827:SHL589924 SRH589827:SRH589924 TBD589827:TBD589924 TKZ589827:TKZ589924 TUV589827:TUV589924 UER589827:UER589924 UON589827:UON589924 UYJ589827:UYJ589924 VIF589827:VIF589924 VSB589827:VSB589924 WBX589827:WBX589924 WLT589827:WLT589924 WVP589827:WVP589924 H655363:H655460 JD655363:JD655460 SZ655363:SZ655460 ACV655363:ACV655460 AMR655363:AMR655460 AWN655363:AWN655460 BGJ655363:BGJ655460 BQF655363:BQF655460 CAB655363:CAB655460 CJX655363:CJX655460 CTT655363:CTT655460 DDP655363:DDP655460 DNL655363:DNL655460 DXH655363:DXH655460 EHD655363:EHD655460 EQZ655363:EQZ655460 FAV655363:FAV655460 FKR655363:FKR655460 FUN655363:FUN655460 GEJ655363:GEJ655460 GOF655363:GOF655460 GYB655363:GYB655460 HHX655363:HHX655460 HRT655363:HRT655460 IBP655363:IBP655460 ILL655363:ILL655460 IVH655363:IVH655460 JFD655363:JFD655460 JOZ655363:JOZ655460 JYV655363:JYV655460 KIR655363:KIR655460 KSN655363:KSN655460 LCJ655363:LCJ655460 LMF655363:LMF655460 LWB655363:LWB655460 MFX655363:MFX655460 MPT655363:MPT655460 MZP655363:MZP655460 NJL655363:NJL655460 NTH655363:NTH655460 ODD655363:ODD655460 OMZ655363:OMZ655460 OWV655363:OWV655460 PGR655363:PGR655460 PQN655363:PQN655460 QAJ655363:QAJ655460 QKF655363:QKF655460 QUB655363:QUB655460 RDX655363:RDX655460 RNT655363:RNT655460 RXP655363:RXP655460 SHL655363:SHL655460 SRH655363:SRH655460 TBD655363:TBD655460 TKZ655363:TKZ655460 TUV655363:TUV655460 UER655363:UER655460 UON655363:UON655460 UYJ655363:UYJ655460 VIF655363:VIF655460 VSB655363:VSB655460 WBX655363:WBX655460 WLT655363:WLT655460 WVP655363:WVP655460 H720899:H720996 JD720899:JD720996 SZ720899:SZ720996 ACV720899:ACV720996 AMR720899:AMR720996 AWN720899:AWN720996 BGJ720899:BGJ720996 BQF720899:BQF720996 CAB720899:CAB720996 CJX720899:CJX720996 CTT720899:CTT720996 DDP720899:DDP720996 DNL720899:DNL720996 DXH720899:DXH720996 EHD720899:EHD720996 EQZ720899:EQZ720996 FAV720899:FAV720996 FKR720899:FKR720996 FUN720899:FUN720996 GEJ720899:GEJ720996 GOF720899:GOF720996 GYB720899:GYB720996 HHX720899:HHX720996 HRT720899:HRT720996 IBP720899:IBP720996 ILL720899:ILL720996 IVH720899:IVH720996 JFD720899:JFD720996 JOZ720899:JOZ720996 JYV720899:JYV720996 KIR720899:KIR720996 KSN720899:KSN720996 LCJ720899:LCJ720996 LMF720899:LMF720996 LWB720899:LWB720996 MFX720899:MFX720996 MPT720899:MPT720996 MZP720899:MZP720996 NJL720899:NJL720996 NTH720899:NTH720996 ODD720899:ODD720996 OMZ720899:OMZ720996 OWV720899:OWV720996 PGR720899:PGR720996 PQN720899:PQN720996 QAJ720899:QAJ720996 QKF720899:QKF720996 QUB720899:QUB720996 RDX720899:RDX720996 RNT720899:RNT720996 RXP720899:RXP720996 SHL720899:SHL720996 SRH720899:SRH720996 TBD720899:TBD720996 TKZ720899:TKZ720996 TUV720899:TUV720996 UER720899:UER720996 UON720899:UON720996 UYJ720899:UYJ720996 VIF720899:VIF720996 VSB720899:VSB720996 WBX720899:WBX720996 WLT720899:WLT720996 WVP720899:WVP720996 H786435:H786532 JD786435:JD786532 SZ786435:SZ786532 ACV786435:ACV786532 AMR786435:AMR786532 AWN786435:AWN786532 BGJ786435:BGJ786532 BQF786435:BQF786532 CAB786435:CAB786532 CJX786435:CJX786532 CTT786435:CTT786532 DDP786435:DDP786532 DNL786435:DNL786532 DXH786435:DXH786532 EHD786435:EHD786532 EQZ786435:EQZ786532 FAV786435:FAV786532 FKR786435:FKR786532 FUN786435:FUN786532 GEJ786435:GEJ786532 GOF786435:GOF786532 GYB786435:GYB786532 HHX786435:HHX786532 HRT786435:HRT786532 IBP786435:IBP786532 ILL786435:ILL786532 IVH786435:IVH786532 JFD786435:JFD786532 JOZ786435:JOZ786532 JYV786435:JYV786532 KIR786435:KIR786532 KSN786435:KSN786532 LCJ786435:LCJ786532 LMF786435:LMF786532 LWB786435:LWB786532 MFX786435:MFX786532 MPT786435:MPT786532 MZP786435:MZP786532 NJL786435:NJL786532 NTH786435:NTH786532 ODD786435:ODD786532 OMZ786435:OMZ786532 OWV786435:OWV786532 PGR786435:PGR786532 PQN786435:PQN786532 QAJ786435:QAJ786532 QKF786435:QKF786532 QUB786435:QUB786532 RDX786435:RDX786532 RNT786435:RNT786532 RXP786435:RXP786532 SHL786435:SHL786532 SRH786435:SRH786532 TBD786435:TBD786532 TKZ786435:TKZ786532 TUV786435:TUV786532 UER786435:UER786532 UON786435:UON786532 UYJ786435:UYJ786532 VIF786435:VIF786532 VSB786435:VSB786532 WBX786435:WBX786532 WLT786435:WLT786532 WVP786435:WVP786532 H851971:H852068 JD851971:JD852068 SZ851971:SZ852068 ACV851971:ACV852068 AMR851971:AMR852068 AWN851971:AWN852068 BGJ851971:BGJ852068 BQF851971:BQF852068 CAB851971:CAB852068 CJX851971:CJX852068 CTT851971:CTT852068 DDP851971:DDP852068 DNL851971:DNL852068 DXH851971:DXH852068 EHD851971:EHD852068 EQZ851971:EQZ852068 FAV851971:FAV852068 FKR851971:FKR852068 FUN851971:FUN852068 GEJ851971:GEJ852068 GOF851971:GOF852068 GYB851971:GYB852068 HHX851971:HHX852068 HRT851971:HRT852068 IBP851971:IBP852068 ILL851971:ILL852068 IVH851971:IVH852068 JFD851971:JFD852068 JOZ851971:JOZ852068 JYV851971:JYV852068 KIR851971:KIR852068 KSN851971:KSN852068 LCJ851971:LCJ852068 LMF851971:LMF852068 LWB851971:LWB852068 MFX851971:MFX852068 MPT851971:MPT852068 MZP851971:MZP852068 NJL851971:NJL852068 NTH851971:NTH852068 ODD851971:ODD852068 OMZ851971:OMZ852068 OWV851971:OWV852068 PGR851971:PGR852068 PQN851971:PQN852068 QAJ851971:QAJ852068 QKF851971:QKF852068 QUB851971:QUB852068 RDX851971:RDX852068 RNT851971:RNT852068 RXP851971:RXP852068 SHL851971:SHL852068 SRH851971:SRH852068 TBD851971:TBD852068 TKZ851971:TKZ852068 TUV851971:TUV852068 UER851971:UER852068 UON851971:UON852068 UYJ851971:UYJ852068 VIF851971:VIF852068 VSB851971:VSB852068 WBX851971:WBX852068 WLT851971:WLT852068 WVP851971:WVP852068 H917507:H917604 JD917507:JD917604 SZ917507:SZ917604 ACV917507:ACV917604 AMR917507:AMR917604 AWN917507:AWN917604 BGJ917507:BGJ917604 BQF917507:BQF917604 CAB917507:CAB917604 CJX917507:CJX917604 CTT917507:CTT917604 DDP917507:DDP917604 DNL917507:DNL917604 DXH917507:DXH917604 EHD917507:EHD917604 EQZ917507:EQZ917604 FAV917507:FAV917604 FKR917507:FKR917604 FUN917507:FUN917604 GEJ917507:GEJ917604 GOF917507:GOF917604 GYB917507:GYB917604 HHX917507:HHX917604 HRT917507:HRT917604 IBP917507:IBP917604 ILL917507:ILL917604 IVH917507:IVH917604 JFD917507:JFD917604 JOZ917507:JOZ917604 JYV917507:JYV917604 KIR917507:KIR917604 KSN917507:KSN917604 LCJ917507:LCJ917604 LMF917507:LMF917604 LWB917507:LWB917604 MFX917507:MFX917604 MPT917507:MPT917604 MZP917507:MZP917604 NJL917507:NJL917604 NTH917507:NTH917604 ODD917507:ODD917604 OMZ917507:OMZ917604 OWV917507:OWV917604 PGR917507:PGR917604 PQN917507:PQN917604 QAJ917507:QAJ917604 QKF917507:QKF917604 QUB917507:QUB917604 RDX917507:RDX917604 RNT917507:RNT917604 RXP917507:RXP917604 SHL917507:SHL917604 SRH917507:SRH917604 TBD917507:TBD917604 TKZ917507:TKZ917604 TUV917507:TUV917604 UER917507:UER917604 UON917507:UON917604 UYJ917507:UYJ917604 VIF917507:VIF917604 VSB917507:VSB917604 WBX917507:WBX917604 WLT917507:WLT917604 WVP917507:WVP917604 H983043:H983140 JD983043:JD983140 SZ983043:SZ983140 ACV983043:ACV983140 AMR983043:AMR983140 AWN983043:AWN983140 BGJ983043:BGJ983140 BQF983043:BQF983140 CAB983043:CAB983140 CJX983043:CJX983140 CTT983043:CTT983140 DDP983043:DDP983140 DNL983043:DNL983140 DXH983043:DXH983140 EHD983043:EHD983140 EQZ983043:EQZ983140 FAV983043:FAV983140 FKR983043:FKR983140 FUN983043:FUN983140 GEJ983043:GEJ983140 GOF983043:GOF983140 GYB983043:GYB983140 HHX983043:HHX983140 HRT983043:HRT983140 IBP983043:IBP983140 ILL983043:ILL983140 IVH983043:IVH983140 JFD983043:JFD983140 JOZ983043:JOZ983140 JYV983043:JYV983140 KIR983043:KIR983140 KSN983043:KSN983140 LCJ983043:LCJ983140 LMF983043:LMF983140 LWB983043:LWB983140 MFX983043:MFX983140 MPT983043:MPT983140 MZP983043:MZP983140 NJL983043:NJL983140 NTH983043:NTH983140 ODD983043:ODD983140 OMZ983043:OMZ983140 OWV983043:OWV983140 PGR983043:PGR983140 PQN983043:PQN983140 QAJ983043:QAJ983140 QKF983043:QKF983140 QUB983043:QUB983140 RDX983043:RDX983140 RNT983043:RNT983140 RXP983043:RXP983140 SHL983043:SHL983140 SRH983043:SRH983140 TBD983043:TBD983140 TKZ983043:TKZ983140 TUV983043:TUV983140 UER983043:UER983140 UON983043:UON983140 UYJ983043:UYJ983140 VIF983043:VIF983140 VSB983043:VSB983140 WBX983043:WBX983140 WLT983043:WLT983140 WVP983043:WVP983140" xr:uid="{D1798158-4FA0-4539-AA19-423A04BBD356}">
      <formula1>$P$2:$P$3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B79E-65D8-43B5-9B3D-D1F27C176C40}">
  <dimension ref="A1:AN98"/>
  <sheetViews>
    <sheetView workbookViewId="0">
      <selection activeCell="A3" sqref="A3"/>
    </sheetView>
  </sheetViews>
  <sheetFormatPr defaultColWidth="15.28515625" defaultRowHeight="12.75" x14ac:dyDescent="0.2"/>
  <cols>
    <col min="1" max="1" width="9.5703125" style="51" bestFit="1" customWidth="1"/>
    <col min="2" max="2" width="20.28515625" style="51" bestFit="1" customWidth="1"/>
    <col min="3" max="3" width="10.7109375" style="51" bestFit="1" customWidth="1"/>
    <col min="4" max="4" width="19.28515625" style="51" bestFit="1" customWidth="1"/>
    <col min="5" max="5" width="15.28515625" style="51"/>
    <col min="6" max="6" width="10.28515625" style="51" bestFit="1" customWidth="1"/>
    <col min="7" max="7" width="12.28515625" style="56" bestFit="1" customWidth="1"/>
    <col min="8" max="8" width="12.85546875" style="51" bestFit="1" customWidth="1"/>
    <col min="9" max="9" width="13.42578125" style="51" bestFit="1" customWidth="1"/>
    <col min="10" max="10" width="15.28515625" style="57"/>
    <col min="11" max="11" width="26.28515625" style="51" customWidth="1"/>
    <col min="12" max="12" width="13.7109375" style="51" bestFit="1" customWidth="1"/>
    <col min="13" max="13" width="13.42578125" style="51" bestFit="1" customWidth="1"/>
    <col min="14" max="14" width="10.140625" style="51" bestFit="1" customWidth="1"/>
    <col min="15" max="15" width="19.7109375" style="45" bestFit="1" customWidth="1"/>
    <col min="16" max="16" width="14" style="45" bestFit="1" customWidth="1"/>
    <col min="17" max="20" width="15.28515625" style="45"/>
    <col min="21" max="21" width="15.28515625" style="58"/>
    <col min="22" max="32" width="15.28515625" style="45"/>
    <col min="33" max="33" width="16.7109375" style="45" bestFit="1" customWidth="1"/>
    <col min="34" max="35" width="11.7109375" style="45" bestFit="1" customWidth="1"/>
    <col min="36" max="36" width="12.28515625" style="45" bestFit="1" customWidth="1"/>
    <col min="37" max="37" width="12.140625" style="45" bestFit="1" customWidth="1"/>
    <col min="38" max="38" width="13.28515625" style="45" bestFit="1" customWidth="1"/>
    <col min="39" max="40" width="15.28515625" style="63"/>
    <col min="41" max="256" width="15.28515625" style="51"/>
    <col min="257" max="257" width="9.5703125" style="51" bestFit="1" customWidth="1"/>
    <col min="258" max="258" width="20.28515625" style="51" bestFit="1" customWidth="1"/>
    <col min="259" max="259" width="10.7109375" style="51" bestFit="1" customWidth="1"/>
    <col min="260" max="260" width="19.28515625" style="51" bestFit="1" customWidth="1"/>
    <col min="261" max="261" width="15.28515625" style="51"/>
    <col min="262" max="262" width="10.28515625" style="51" bestFit="1" customWidth="1"/>
    <col min="263" max="263" width="12.28515625" style="51" bestFit="1" customWidth="1"/>
    <col min="264" max="264" width="12.85546875" style="51" bestFit="1" customWidth="1"/>
    <col min="265" max="265" width="13.42578125" style="51" bestFit="1" customWidth="1"/>
    <col min="266" max="266" width="15.28515625" style="51"/>
    <col min="267" max="267" width="26.28515625" style="51" customWidth="1"/>
    <col min="268" max="268" width="13.7109375" style="51" bestFit="1" customWidth="1"/>
    <col min="269" max="269" width="13.42578125" style="51" bestFit="1" customWidth="1"/>
    <col min="270" max="270" width="10.140625" style="51" bestFit="1" customWidth="1"/>
    <col min="271" max="271" width="19.7109375" style="51" bestFit="1" customWidth="1"/>
    <col min="272" max="272" width="14" style="51" bestFit="1" customWidth="1"/>
    <col min="273" max="288" width="15.28515625" style="51"/>
    <col min="289" max="289" width="16.7109375" style="51" bestFit="1" customWidth="1"/>
    <col min="290" max="291" width="11.7109375" style="51" bestFit="1" customWidth="1"/>
    <col min="292" max="292" width="12.28515625" style="51" bestFit="1" customWidth="1"/>
    <col min="293" max="293" width="12.140625" style="51" bestFit="1" customWidth="1"/>
    <col min="294" max="294" width="13.28515625" style="51" bestFit="1" customWidth="1"/>
    <col min="295" max="512" width="15.28515625" style="51"/>
    <col min="513" max="513" width="9.5703125" style="51" bestFit="1" customWidth="1"/>
    <col min="514" max="514" width="20.28515625" style="51" bestFit="1" customWidth="1"/>
    <col min="515" max="515" width="10.7109375" style="51" bestFit="1" customWidth="1"/>
    <col min="516" max="516" width="19.28515625" style="51" bestFit="1" customWidth="1"/>
    <col min="517" max="517" width="15.28515625" style="51"/>
    <col min="518" max="518" width="10.28515625" style="51" bestFit="1" customWidth="1"/>
    <col min="519" max="519" width="12.28515625" style="51" bestFit="1" customWidth="1"/>
    <col min="520" max="520" width="12.85546875" style="51" bestFit="1" customWidth="1"/>
    <col min="521" max="521" width="13.42578125" style="51" bestFit="1" customWidth="1"/>
    <col min="522" max="522" width="15.28515625" style="51"/>
    <col min="523" max="523" width="26.28515625" style="51" customWidth="1"/>
    <col min="524" max="524" width="13.7109375" style="51" bestFit="1" customWidth="1"/>
    <col min="525" max="525" width="13.42578125" style="51" bestFit="1" customWidth="1"/>
    <col min="526" max="526" width="10.140625" style="51" bestFit="1" customWidth="1"/>
    <col min="527" max="527" width="19.7109375" style="51" bestFit="1" customWidth="1"/>
    <col min="528" max="528" width="14" style="51" bestFit="1" customWidth="1"/>
    <col min="529" max="544" width="15.28515625" style="51"/>
    <col min="545" max="545" width="16.7109375" style="51" bestFit="1" customWidth="1"/>
    <col min="546" max="547" width="11.7109375" style="51" bestFit="1" customWidth="1"/>
    <col min="548" max="548" width="12.28515625" style="51" bestFit="1" customWidth="1"/>
    <col min="549" max="549" width="12.140625" style="51" bestFit="1" customWidth="1"/>
    <col min="550" max="550" width="13.28515625" style="51" bestFit="1" customWidth="1"/>
    <col min="551" max="768" width="15.28515625" style="51"/>
    <col min="769" max="769" width="9.5703125" style="51" bestFit="1" customWidth="1"/>
    <col min="770" max="770" width="20.28515625" style="51" bestFit="1" customWidth="1"/>
    <col min="771" max="771" width="10.7109375" style="51" bestFit="1" customWidth="1"/>
    <col min="772" max="772" width="19.28515625" style="51" bestFit="1" customWidth="1"/>
    <col min="773" max="773" width="15.28515625" style="51"/>
    <col min="774" max="774" width="10.28515625" style="51" bestFit="1" customWidth="1"/>
    <col min="775" max="775" width="12.28515625" style="51" bestFit="1" customWidth="1"/>
    <col min="776" max="776" width="12.85546875" style="51" bestFit="1" customWidth="1"/>
    <col min="777" max="777" width="13.42578125" style="51" bestFit="1" customWidth="1"/>
    <col min="778" max="778" width="15.28515625" style="51"/>
    <col min="779" max="779" width="26.28515625" style="51" customWidth="1"/>
    <col min="780" max="780" width="13.7109375" style="51" bestFit="1" customWidth="1"/>
    <col min="781" max="781" width="13.42578125" style="51" bestFit="1" customWidth="1"/>
    <col min="782" max="782" width="10.140625" style="51" bestFit="1" customWidth="1"/>
    <col min="783" max="783" width="19.7109375" style="51" bestFit="1" customWidth="1"/>
    <col min="784" max="784" width="14" style="51" bestFit="1" customWidth="1"/>
    <col min="785" max="800" width="15.28515625" style="51"/>
    <col min="801" max="801" width="16.7109375" style="51" bestFit="1" customWidth="1"/>
    <col min="802" max="803" width="11.7109375" style="51" bestFit="1" customWidth="1"/>
    <col min="804" max="804" width="12.28515625" style="51" bestFit="1" customWidth="1"/>
    <col min="805" max="805" width="12.140625" style="51" bestFit="1" customWidth="1"/>
    <col min="806" max="806" width="13.28515625" style="51" bestFit="1" customWidth="1"/>
    <col min="807" max="1024" width="15.28515625" style="51"/>
    <col min="1025" max="1025" width="9.5703125" style="51" bestFit="1" customWidth="1"/>
    <col min="1026" max="1026" width="20.28515625" style="51" bestFit="1" customWidth="1"/>
    <col min="1027" max="1027" width="10.7109375" style="51" bestFit="1" customWidth="1"/>
    <col min="1028" max="1028" width="19.28515625" style="51" bestFit="1" customWidth="1"/>
    <col min="1029" max="1029" width="15.28515625" style="51"/>
    <col min="1030" max="1030" width="10.28515625" style="51" bestFit="1" customWidth="1"/>
    <col min="1031" max="1031" width="12.28515625" style="51" bestFit="1" customWidth="1"/>
    <col min="1032" max="1032" width="12.85546875" style="51" bestFit="1" customWidth="1"/>
    <col min="1033" max="1033" width="13.42578125" style="51" bestFit="1" customWidth="1"/>
    <col min="1034" max="1034" width="15.28515625" style="51"/>
    <col min="1035" max="1035" width="26.28515625" style="51" customWidth="1"/>
    <col min="1036" max="1036" width="13.7109375" style="51" bestFit="1" customWidth="1"/>
    <col min="1037" max="1037" width="13.42578125" style="51" bestFit="1" customWidth="1"/>
    <col min="1038" max="1038" width="10.140625" style="51" bestFit="1" customWidth="1"/>
    <col min="1039" max="1039" width="19.7109375" style="51" bestFit="1" customWidth="1"/>
    <col min="1040" max="1040" width="14" style="51" bestFit="1" customWidth="1"/>
    <col min="1041" max="1056" width="15.28515625" style="51"/>
    <col min="1057" max="1057" width="16.7109375" style="51" bestFit="1" customWidth="1"/>
    <col min="1058" max="1059" width="11.7109375" style="51" bestFit="1" customWidth="1"/>
    <col min="1060" max="1060" width="12.28515625" style="51" bestFit="1" customWidth="1"/>
    <col min="1061" max="1061" width="12.140625" style="51" bestFit="1" customWidth="1"/>
    <col min="1062" max="1062" width="13.28515625" style="51" bestFit="1" customWidth="1"/>
    <col min="1063" max="1280" width="15.28515625" style="51"/>
    <col min="1281" max="1281" width="9.5703125" style="51" bestFit="1" customWidth="1"/>
    <col min="1282" max="1282" width="20.28515625" style="51" bestFit="1" customWidth="1"/>
    <col min="1283" max="1283" width="10.7109375" style="51" bestFit="1" customWidth="1"/>
    <col min="1284" max="1284" width="19.28515625" style="51" bestFit="1" customWidth="1"/>
    <col min="1285" max="1285" width="15.28515625" style="51"/>
    <col min="1286" max="1286" width="10.28515625" style="51" bestFit="1" customWidth="1"/>
    <col min="1287" max="1287" width="12.28515625" style="51" bestFit="1" customWidth="1"/>
    <col min="1288" max="1288" width="12.85546875" style="51" bestFit="1" customWidth="1"/>
    <col min="1289" max="1289" width="13.42578125" style="51" bestFit="1" customWidth="1"/>
    <col min="1290" max="1290" width="15.28515625" style="51"/>
    <col min="1291" max="1291" width="26.28515625" style="51" customWidth="1"/>
    <col min="1292" max="1292" width="13.7109375" style="51" bestFit="1" customWidth="1"/>
    <col min="1293" max="1293" width="13.42578125" style="51" bestFit="1" customWidth="1"/>
    <col min="1294" max="1294" width="10.140625" style="51" bestFit="1" customWidth="1"/>
    <col min="1295" max="1295" width="19.7109375" style="51" bestFit="1" customWidth="1"/>
    <col min="1296" max="1296" width="14" style="51" bestFit="1" customWidth="1"/>
    <col min="1297" max="1312" width="15.28515625" style="51"/>
    <col min="1313" max="1313" width="16.7109375" style="51" bestFit="1" customWidth="1"/>
    <col min="1314" max="1315" width="11.7109375" style="51" bestFit="1" customWidth="1"/>
    <col min="1316" max="1316" width="12.28515625" style="51" bestFit="1" customWidth="1"/>
    <col min="1317" max="1317" width="12.140625" style="51" bestFit="1" customWidth="1"/>
    <col min="1318" max="1318" width="13.28515625" style="51" bestFit="1" customWidth="1"/>
    <col min="1319" max="1536" width="15.28515625" style="51"/>
    <col min="1537" max="1537" width="9.5703125" style="51" bestFit="1" customWidth="1"/>
    <col min="1538" max="1538" width="20.28515625" style="51" bestFit="1" customWidth="1"/>
    <col min="1539" max="1539" width="10.7109375" style="51" bestFit="1" customWidth="1"/>
    <col min="1540" max="1540" width="19.28515625" style="51" bestFit="1" customWidth="1"/>
    <col min="1541" max="1541" width="15.28515625" style="51"/>
    <col min="1542" max="1542" width="10.28515625" style="51" bestFit="1" customWidth="1"/>
    <col min="1543" max="1543" width="12.28515625" style="51" bestFit="1" customWidth="1"/>
    <col min="1544" max="1544" width="12.85546875" style="51" bestFit="1" customWidth="1"/>
    <col min="1545" max="1545" width="13.42578125" style="51" bestFit="1" customWidth="1"/>
    <col min="1546" max="1546" width="15.28515625" style="51"/>
    <col min="1547" max="1547" width="26.28515625" style="51" customWidth="1"/>
    <col min="1548" max="1548" width="13.7109375" style="51" bestFit="1" customWidth="1"/>
    <col min="1549" max="1549" width="13.42578125" style="51" bestFit="1" customWidth="1"/>
    <col min="1550" max="1550" width="10.140625" style="51" bestFit="1" customWidth="1"/>
    <col min="1551" max="1551" width="19.7109375" style="51" bestFit="1" customWidth="1"/>
    <col min="1552" max="1552" width="14" style="51" bestFit="1" customWidth="1"/>
    <col min="1553" max="1568" width="15.28515625" style="51"/>
    <col min="1569" max="1569" width="16.7109375" style="51" bestFit="1" customWidth="1"/>
    <col min="1570" max="1571" width="11.7109375" style="51" bestFit="1" customWidth="1"/>
    <col min="1572" max="1572" width="12.28515625" style="51" bestFit="1" customWidth="1"/>
    <col min="1573" max="1573" width="12.140625" style="51" bestFit="1" customWidth="1"/>
    <col min="1574" max="1574" width="13.28515625" style="51" bestFit="1" customWidth="1"/>
    <col min="1575" max="1792" width="15.28515625" style="51"/>
    <col min="1793" max="1793" width="9.5703125" style="51" bestFit="1" customWidth="1"/>
    <col min="1794" max="1794" width="20.28515625" style="51" bestFit="1" customWidth="1"/>
    <col min="1795" max="1795" width="10.7109375" style="51" bestFit="1" customWidth="1"/>
    <col min="1796" max="1796" width="19.28515625" style="51" bestFit="1" customWidth="1"/>
    <col min="1797" max="1797" width="15.28515625" style="51"/>
    <col min="1798" max="1798" width="10.28515625" style="51" bestFit="1" customWidth="1"/>
    <col min="1799" max="1799" width="12.28515625" style="51" bestFit="1" customWidth="1"/>
    <col min="1800" max="1800" width="12.85546875" style="51" bestFit="1" customWidth="1"/>
    <col min="1801" max="1801" width="13.42578125" style="51" bestFit="1" customWidth="1"/>
    <col min="1802" max="1802" width="15.28515625" style="51"/>
    <col min="1803" max="1803" width="26.28515625" style="51" customWidth="1"/>
    <col min="1804" max="1804" width="13.7109375" style="51" bestFit="1" customWidth="1"/>
    <col min="1805" max="1805" width="13.42578125" style="51" bestFit="1" customWidth="1"/>
    <col min="1806" max="1806" width="10.140625" style="51" bestFit="1" customWidth="1"/>
    <col min="1807" max="1807" width="19.7109375" style="51" bestFit="1" customWidth="1"/>
    <col min="1808" max="1808" width="14" style="51" bestFit="1" customWidth="1"/>
    <col min="1809" max="1824" width="15.28515625" style="51"/>
    <col min="1825" max="1825" width="16.7109375" style="51" bestFit="1" customWidth="1"/>
    <col min="1826" max="1827" width="11.7109375" style="51" bestFit="1" customWidth="1"/>
    <col min="1828" max="1828" width="12.28515625" style="51" bestFit="1" customWidth="1"/>
    <col min="1829" max="1829" width="12.140625" style="51" bestFit="1" customWidth="1"/>
    <col min="1830" max="1830" width="13.28515625" style="51" bestFit="1" customWidth="1"/>
    <col min="1831" max="2048" width="15.28515625" style="51"/>
    <col min="2049" max="2049" width="9.5703125" style="51" bestFit="1" customWidth="1"/>
    <col min="2050" max="2050" width="20.28515625" style="51" bestFit="1" customWidth="1"/>
    <col min="2051" max="2051" width="10.7109375" style="51" bestFit="1" customWidth="1"/>
    <col min="2052" max="2052" width="19.28515625" style="51" bestFit="1" customWidth="1"/>
    <col min="2053" max="2053" width="15.28515625" style="51"/>
    <col min="2054" max="2054" width="10.28515625" style="51" bestFit="1" customWidth="1"/>
    <col min="2055" max="2055" width="12.28515625" style="51" bestFit="1" customWidth="1"/>
    <col min="2056" max="2056" width="12.85546875" style="51" bestFit="1" customWidth="1"/>
    <col min="2057" max="2057" width="13.42578125" style="51" bestFit="1" customWidth="1"/>
    <col min="2058" max="2058" width="15.28515625" style="51"/>
    <col min="2059" max="2059" width="26.28515625" style="51" customWidth="1"/>
    <col min="2060" max="2060" width="13.7109375" style="51" bestFit="1" customWidth="1"/>
    <col min="2061" max="2061" width="13.42578125" style="51" bestFit="1" customWidth="1"/>
    <col min="2062" max="2062" width="10.140625" style="51" bestFit="1" customWidth="1"/>
    <col min="2063" max="2063" width="19.7109375" style="51" bestFit="1" customWidth="1"/>
    <col min="2064" max="2064" width="14" style="51" bestFit="1" customWidth="1"/>
    <col min="2065" max="2080" width="15.28515625" style="51"/>
    <col min="2081" max="2081" width="16.7109375" style="51" bestFit="1" customWidth="1"/>
    <col min="2082" max="2083" width="11.7109375" style="51" bestFit="1" customWidth="1"/>
    <col min="2084" max="2084" width="12.28515625" style="51" bestFit="1" customWidth="1"/>
    <col min="2085" max="2085" width="12.140625" style="51" bestFit="1" customWidth="1"/>
    <col min="2086" max="2086" width="13.28515625" style="51" bestFit="1" customWidth="1"/>
    <col min="2087" max="2304" width="15.28515625" style="51"/>
    <col min="2305" max="2305" width="9.5703125" style="51" bestFit="1" customWidth="1"/>
    <col min="2306" max="2306" width="20.28515625" style="51" bestFit="1" customWidth="1"/>
    <col min="2307" max="2307" width="10.7109375" style="51" bestFit="1" customWidth="1"/>
    <col min="2308" max="2308" width="19.28515625" style="51" bestFit="1" customWidth="1"/>
    <col min="2309" max="2309" width="15.28515625" style="51"/>
    <col min="2310" max="2310" width="10.28515625" style="51" bestFit="1" customWidth="1"/>
    <col min="2311" max="2311" width="12.28515625" style="51" bestFit="1" customWidth="1"/>
    <col min="2312" max="2312" width="12.85546875" style="51" bestFit="1" customWidth="1"/>
    <col min="2313" max="2313" width="13.42578125" style="51" bestFit="1" customWidth="1"/>
    <col min="2314" max="2314" width="15.28515625" style="51"/>
    <col min="2315" max="2315" width="26.28515625" style="51" customWidth="1"/>
    <col min="2316" max="2316" width="13.7109375" style="51" bestFit="1" customWidth="1"/>
    <col min="2317" max="2317" width="13.42578125" style="51" bestFit="1" customWidth="1"/>
    <col min="2318" max="2318" width="10.140625" style="51" bestFit="1" customWidth="1"/>
    <col min="2319" max="2319" width="19.7109375" style="51" bestFit="1" customWidth="1"/>
    <col min="2320" max="2320" width="14" style="51" bestFit="1" customWidth="1"/>
    <col min="2321" max="2336" width="15.28515625" style="51"/>
    <col min="2337" max="2337" width="16.7109375" style="51" bestFit="1" customWidth="1"/>
    <col min="2338" max="2339" width="11.7109375" style="51" bestFit="1" customWidth="1"/>
    <col min="2340" max="2340" width="12.28515625" style="51" bestFit="1" customWidth="1"/>
    <col min="2341" max="2341" width="12.140625" style="51" bestFit="1" customWidth="1"/>
    <col min="2342" max="2342" width="13.28515625" style="51" bestFit="1" customWidth="1"/>
    <col min="2343" max="2560" width="15.28515625" style="51"/>
    <col min="2561" max="2561" width="9.5703125" style="51" bestFit="1" customWidth="1"/>
    <col min="2562" max="2562" width="20.28515625" style="51" bestFit="1" customWidth="1"/>
    <col min="2563" max="2563" width="10.7109375" style="51" bestFit="1" customWidth="1"/>
    <col min="2564" max="2564" width="19.28515625" style="51" bestFit="1" customWidth="1"/>
    <col min="2565" max="2565" width="15.28515625" style="51"/>
    <col min="2566" max="2566" width="10.28515625" style="51" bestFit="1" customWidth="1"/>
    <col min="2567" max="2567" width="12.28515625" style="51" bestFit="1" customWidth="1"/>
    <col min="2568" max="2568" width="12.85546875" style="51" bestFit="1" customWidth="1"/>
    <col min="2569" max="2569" width="13.42578125" style="51" bestFit="1" customWidth="1"/>
    <col min="2570" max="2570" width="15.28515625" style="51"/>
    <col min="2571" max="2571" width="26.28515625" style="51" customWidth="1"/>
    <col min="2572" max="2572" width="13.7109375" style="51" bestFit="1" customWidth="1"/>
    <col min="2573" max="2573" width="13.42578125" style="51" bestFit="1" customWidth="1"/>
    <col min="2574" max="2574" width="10.140625" style="51" bestFit="1" customWidth="1"/>
    <col min="2575" max="2575" width="19.7109375" style="51" bestFit="1" customWidth="1"/>
    <col min="2576" max="2576" width="14" style="51" bestFit="1" customWidth="1"/>
    <col min="2577" max="2592" width="15.28515625" style="51"/>
    <col min="2593" max="2593" width="16.7109375" style="51" bestFit="1" customWidth="1"/>
    <col min="2594" max="2595" width="11.7109375" style="51" bestFit="1" customWidth="1"/>
    <col min="2596" max="2596" width="12.28515625" style="51" bestFit="1" customWidth="1"/>
    <col min="2597" max="2597" width="12.140625" style="51" bestFit="1" customWidth="1"/>
    <col min="2598" max="2598" width="13.28515625" style="51" bestFit="1" customWidth="1"/>
    <col min="2599" max="2816" width="15.28515625" style="51"/>
    <col min="2817" max="2817" width="9.5703125" style="51" bestFit="1" customWidth="1"/>
    <col min="2818" max="2818" width="20.28515625" style="51" bestFit="1" customWidth="1"/>
    <col min="2819" max="2819" width="10.7109375" style="51" bestFit="1" customWidth="1"/>
    <col min="2820" max="2820" width="19.28515625" style="51" bestFit="1" customWidth="1"/>
    <col min="2821" max="2821" width="15.28515625" style="51"/>
    <col min="2822" max="2822" width="10.28515625" style="51" bestFit="1" customWidth="1"/>
    <col min="2823" max="2823" width="12.28515625" style="51" bestFit="1" customWidth="1"/>
    <col min="2824" max="2824" width="12.85546875" style="51" bestFit="1" customWidth="1"/>
    <col min="2825" max="2825" width="13.42578125" style="51" bestFit="1" customWidth="1"/>
    <col min="2826" max="2826" width="15.28515625" style="51"/>
    <col min="2827" max="2827" width="26.28515625" style="51" customWidth="1"/>
    <col min="2828" max="2828" width="13.7109375" style="51" bestFit="1" customWidth="1"/>
    <col min="2829" max="2829" width="13.42578125" style="51" bestFit="1" customWidth="1"/>
    <col min="2830" max="2830" width="10.140625" style="51" bestFit="1" customWidth="1"/>
    <col min="2831" max="2831" width="19.7109375" style="51" bestFit="1" customWidth="1"/>
    <col min="2832" max="2832" width="14" style="51" bestFit="1" customWidth="1"/>
    <col min="2833" max="2848" width="15.28515625" style="51"/>
    <col min="2849" max="2849" width="16.7109375" style="51" bestFit="1" customWidth="1"/>
    <col min="2850" max="2851" width="11.7109375" style="51" bestFit="1" customWidth="1"/>
    <col min="2852" max="2852" width="12.28515625" style="51" bestFit="1" customWidth="1"/>
    <col min="2853" max="2853" width="12.140625" style="51" bestFit="1" customWidth="1"/>
    <col min="2854" max="2854" width="13.28515625" style="51" bestFit="1" customWidth="1"/>
    <col min="2855" max="3072" width="15.28515625" style="51"/>
    <col min="3073" max="3073" width="9.5703125" style="51" bestFit="1" customWidth="1"/>
    <col min="3074" max="3074" width="20.28515625" style="51" bestFit="1" customWidth="1"/>
    <col min="3075" max="3075" width="10.7109375" style="51" bestFit="1" customWidth="1"/>
    <col min="3076" max="3076" width="19.28515625" style="51" bestFit="1" customWidth="1"/>
    <col min="3077" max="3077" width="15.28515625" style="51"/>
    <col min="3078" max="3078" width="10.28515625" style="51" bestFit="1" customWidth="1"/>
    <col min="3079" max="3079" width="12.28515625" style="51" bestFit="1" customWidth="1"/>
    <col min="3080" max="3080" width="12.85546875" style="51" bestFit="1" customWidth="1"/>
    <col min="3081" max="3081" width="13.42578125" style="51" bestFit="1" customWidth="1"/>
    <col min="3082" max="3082" width="15.28515625" style="51"/>
    <col min="3083" max="3083" width="26.28515625" style="51" customWidth="1"/>
    <col min="3084" max="3084" width="13.7109375" style="51" bestFit="1" customWidth="1"/>
    <col min="3085" max="3085" width="13.42578125" style="51" bestFit="1" customWidth="1"/>
    <col min="3086" max="3086" width="10.140625" style="51" bestFit="1" customWidth="1"/>
    <col min="3087" max="3087" width="19.7109375" style="51" bestFit="1" customWidth="1"/>
    <col min="3088" max="3088" width="14" style="51" bestFit="1" customWidth="1"/>
    <col min="3089" max="3104" width="15.28515625" style="51"/>
    <col min="3105" max="3105" width="16.7109375" style="51" bestFit="1" customWidth="1"/>
    <col min="3106" max="3107" width="11.7109375" style="51" bestFit="1" customWidth="1"/>
    <col min="3108" max="3108" width="12.28515625" style="51" bestFit="1" customWidth="1"/>
    <col min="3109" max="3109" width="12.140625" style="51" bestFit="1" customWidth="1"/>
    <col min="3110" max="3110" width="13.28515625" style="51" bestFit="1" customWidth="1"/>
    <col min="3111" max="3328" width="15.28515625" style="51"/>
    <col min="3329" max="3329" width="9.5703125" style="51" bestFit="1" customWidth="1"/>
    <col min="3330" max="3330" width="20.28515625" style="51" bestFit="1" customWidth="1"/>
    <col min="3331" max="3331" width="10.7109375" style="51" bestFit="1" customWidth="1"/>
    <col min="3332" max="3332" width="19.28515625" style="51" bestFit="1" customWidth="1"/>
    <col min="3333" max="3333" width="15.28515625" style="51"/>
    <col min="3334" max="3334" width="10.28515625" style="51" bestFit="1" customWidth="1"/>
    <col min="3335" max="3335" width="12.28515625" style="51" bestFit="1" customWidth="1"/>
    <col min="3336" max="3336" width="12.85546875" style="51" bestFit="1" customWidth="1"/>
    <col min="3337" max="3337" width="13.42578125" style="51" bestFit="1" customWidth="1"/>
    <col min="3338" max="3338" width="15.28515625" style="51"/>
    <col min="3339" max="3339" width="26.28515625" style="51" customWidth="1"/>
    <col min="3340" max="3340" width="13.7109375" style="51" bestFit="1" customWidth="1"/>
    <col min="3341" max="3341" width="13.42578125" style="51" bestFit="1" customWidth="1"/>
    <col min="3342" max="3342" width="10.140625" style="51" bestFit="1" customWidth="1"/>
    <col min="3343" max="3343" width="19.7109375" style="51" bestFit="1" customWidth="1"/>
    <col min="3344" max="3344" width="14" style="51" bestFit="1" customWidth="1"/>
    <col min="3345" max="3360" width="15.28515625" style="51"/>
    <col min="3361" max="3361" width="16.7109375" style="51" bestFit="1" customWidth="1"/>
    <col min="3362" max="3363" width="11.7109375" style="51" bestFit="1" customWidth="1"/>
    <col min="3364" max="3364" width="12.28515625" style="51" bestFit="1" customWidth="1"/>
    <col min="3365" max="3365" width="12.140625" style="51" bestFit="1" customWidth="1"/>
    <col min="3366" max="3366" width="13.28515625" style="51" bestFit="1" customWidth="1"/>
    <col min="3367" max="3584" width="15.28515625" style="51"/>
    <col min="3585" max="3585" width="9.5703125" style="51" bestFit="1" customWidth="1"/>
    <col min="3586" max="3586" width="20.28515625" style="51" bestFit="1" customWidth="1"/>
    <col min="3587" max="3587" width="10.7109375" style="51" bestFit="1" customWidth="1"/>
    <col min="3588" max="3588" width="19.28515625" style="51" bestFit="1" customWidth="1"/>
    <col min="3589" max="3589" width="15.28515625" style="51"/>
    <col min="3590" max="3590" width="10.28515625" style="51" bestFit="1" customWidth="1"/>
    <col min="3591" max="3591" width="12.28515625" style="51" bestFit="1" customWidth="1"/>
    <col min="3592" max="3592" width="12.85546875" style="51" bestFit="1" customWidth="1"/>
    <col min="3593" max="3593" width="13.42578125" style="51" bestFit="1" customWidth="1"/>
    <col min="3594" max="3594" width="15.28515625" style="51"/>
    <col min="3595" max="3595" width="26.28515625" style="51" customWidth="1"/>
    <col min="3596" max="3596" width="13.7109375" style="51" bestFit="1" customWidth="1"/>
    <col min="3597" max="3597" width="13.42578125" style="51" bestFit="1" customWidth="1"/>
    <col min="3598" max="3598" width="10.140625" style="51" bestFit="1" customWidth="1"/>
    <col min="3599" max="3599" width="19.7109375" style="51" bestFit="1" customWidth="1"/>
    <col min="3600" max="3600" width="14" style="51" bestFit="1" customWidth="1"/>
    <col min="3601" max="3616" width="15.28515625" style="51"/>
    <col min="3617" max="3617" width="16.7109375" style="51" bestFit="1" customWidth="1"/>
    <col min="3618" max="3619" width="11.7109375" style="51" bestFit="1" customWidth="1"/>
    <col min="3620" max="3620" width="12.28515625" style="51" bestFit="1" customWidth="1"/>
    <col min="3621" max="3621" width="12.140625" style="51" bestFit="1" customWidth="1"/>
    <col min="3622" max="3622" width="13.28515625" style="51" bestFit="1" customWidth="1"/>
    <col min="3623" max="3840" width="15.28515625" style="51"/>
    <col min="3841" max="3841" width="9.5703125" style="51" bestFit="1" customWidth="1"/>
    <col min="3842" max="3842" width="20.28515625" style="51" bestFit="1" customWidth="1"/>
    <col min="3843" max="3843" width="10.7109375" style="51" bestFit="1" customWidth="1"/>
    <col min="3844" max="3844" width="19.28515625" style="51" bestFit="1" customWidth="1"/>
    <col min="3845" max="3845" width="15.28515625" style="51"/>
    <col min="3846" max="3846" width="10.28515625" style="51" bestFit="1" customWidth="1"/>
    <col min="3847" max="3847" width="12.28515625" style="51" bestFit="1" customWidth="1"/>
    <col min="3848" max="3848" width="12.85546875" style="51" bestFit="1" customWidth="1"/>
    <col min="3849" max="3849" width="13.42578125" style="51" bestFit="1" customWidth="1"/>
    <col min="3850" max="3850" width="15.28515625" style="51"/>
    <col min="3851" max="3851" width="26.28515625" style="51" customWidth="1"/>
    <col min="3852" max="3852" width="13.7109375" style="51" bestFit="1" customWidth="1"/>
    <col min="3853" max="3853" width="13.42578125" style="51" bestFit="1" customWidth="1"/>
    <col min="3854" max="3854" width="10.140625" style="51" bestFit="1" customWidth="1"/>
    <col min="3855" max="3855" width="19.7109375" style="51" bestFit="1" customWidth="1"/>
    <col min="3856" max="3856" width="14" style="51" bestFit="1" customWidth="1"/>
    <col min="3857" max="3872" width="15.28515625" style="51"/>
    <col min="3873" max="3873" width="16.7109375" style="51" bestFit="1" customWidth="1"/>
    <col min="3874" max="3875" width="11.7109375" style="51" bestFit="1" customWidth="1"/>
    <col min="3876" max="3876" width="12.28515625" style="51" bestFit="1" customWidth="1"/>
    <col min="3877" max="3877" width="12.140625" style="51" bestFit="1" customWidth="1"/>
    <col min="3878" max="3878" width="13.28515625" style="51" bestFit="1" customWidth="1"/>
    <col min="3879" max="4096" width="15.28515625" style="51"/>
    <col min="4097" max="4097" width="9.5703125" style="51" bestFit="1" customWidth="1"/>
    <col min="4098" max="4098" width="20.28515625" style="51" bestFit="1" customWidth="1"/>
    <col min="4099" max="4099" width="10.7109375" style="51" bestFit="1" customWidth="1"/>
    <col min="4100" max="4100" width="19.28515625" style="51" bestFit="1" customWidth="1"/>
    <col min="4101" max="4101" width="15.28515625" style="51"/>
    <col min="4102" max="4102" width="10.28515625" style="51" bestFit="1" customWidth="1"/>
    <col min="4103" max="4103" width="12.28515625" style="51" bestFit="1" customWidth="1"/>
    <col min="4104" max="4104" width="12.85546875" style="51" bestFit="1" customWidth="1"/>
    <col min="4105" max="4105" width="13.42578125" style="51" bestFit="1" customWidth="1"/>
    <col min="4106" max="4106" width="15.28515625" style="51"/>
    <col min="4107" max="4107" width="26.28515625" style="51" customWidth="1"/>
    <col min="4108" max="4108" width="13.7109375" style="51" bestFit="1" customWidth="1"/>
    <col min="4109" max="4109" width="13.42578125" style="51" bestFit="1" customWidth="1"/>
    <col min="4110" max="4110" width="10.140625" style="51" bestFit="1" customWidth="1"/>
    <col min="4111" max="4111" width="19.7109375" style="51" bestFit="1" customWidth="1"/>
    <col min="4112" max="4112" width="14" style="51" bestFit="1" customWidth="1"/>
    <col min="4113" max="4128" width="15.28515625" style="51"/>
    <col min="4129" max="4129" width="16.7109375" style="51" bestFit="1" customWidth="1"/>
    <col min="4130" max="4131" width="11.7109375" style="51" bestFit="1" customWidth="1"/>
    <col min="4132" max="4132" width="12.28515625" style="51" bestFit="1" customWidth="1"/>
    <col min="4133" max="4133" width="12.140625" style="51" bestFit="1" customWidth="1"/>
    <col min="4134" max="4134" width="13.28515625" style="51" bestFit="1" customWidth="1"/>
    <col min="4135" max="4352" width="15.28515625" style="51"/>
    <col min="4353" max="4353" width="9.5703125" style="51" bestFit="1" customWidth="1"/>
    <col min="4354" max="4354" width="20.28515625" style="51" bestFit="1" customWidth="1"/>
    <col min="4355" max="4355" width="10.7109375" style="51" bestFit="1" customWidth="1"/>
    <col min="4356" max="4356" width="19.28515625" style="51" bestFit="1" customWidth="1"/>
    <col min="4357" max="4357" width="15.28515625" style="51"/>
    <col min="4358" max="4358" width="10.28515625" style="51" bestFit="1" customWidth="1"/>
    <col min="4359" max="4359" width="12.28515625" style="51" bestFit="1" customWidth="1"/>
    <col min="4360" max="4360" width="12.85546875" style="51" bestFit="1" customWidth="1"/>
    <col min="4361" max="4361" width="13.42578125" style="51" bestFit="1" customWidth="1"/>
    <col min="4362" max="4362" width="15.28515625" style="51"/>
    <col min="4363" max="4363" width="26.28515625" style="51" customWidth="1"/>
    <col min="4364" max="4364" width="13.7109375" style="51" bestFit="1" customWidth="1"/>
    <col min="4365" max="4365" width="13.42578125" style="51" bestFit="1" customWidth="1"/>
    <col min="4366" max="4366" width="10.140625" style="51" bestFit="1" customWidth="1"/>
    <col min="4367" max="4367" width="19.7109375" style="51" bestFit="1" customWidth="1"/>
    <col min="4368" max="4368" width="14" style="51" bestFit="1" customWidth="1"/>
    <col min="4369" max="4384" width="15.28515625" style="51"/>
    <col min="4385" max="4385" width="16.7109375" style="51" bestFit="1" customWidth="1"/>
    <col min="4386" max="4387" width="11.7109375" style="51" bestFit="1" customWidth="1"/>
    <col min="4388" max="4388" width="12.28515625" style="51" bestFit="1" customWidth="1"/>
    <col min="4389" max="4389" width="12.140625" style="51" bestFit="1" customWidth="1"/>
    <col min="4390" max="4390" width="13.28515625" style="51" bestFit="1" customWidth="1"/>
    <col min="4391" max="4608" width="15.28515625" style="51"/>
    <col min="4609" max="4609" width="9.5703125" style="51" bestFit="1" customWidth="1"/>
    <col min="4610" max="4610" width="20.28515625" style="51" bestFit="1" customWidth="1"/>
    <col min="4611" max="4611" width="10.7109375" style="51" bestFit="1" customWidth="1"/>
    <col min="4612" max="4612" width="19.28515625" style="51" bestFit="1" customWidth="1"/>
    <col min="4613" max="4613" width="15.28515625" style="51"/>
    <col min="4614" max="4614" width="10.28515625" style="51" bestFit="1" customWidth="1"/>
    <col min="4615" max="4615" width="12.28515625" style="51" bestFit="1" customWidth="1"/>
    <col min="4616" max="4616" width="12.85546875" style="51" bestFit="1" customWidth="1"/>
    <col min="4617" max="4617" width="13.42578125" style="51" bestFit="1" customWidth="1"/>
    <col min="4618" max="4618" width="15.28515625" style="51"/>
    <col min="4619" max="4619" width="26.28515625" style="51" customWidth="1"/>
    <col min="4620" max="4620" width="13.7109375" style="51" bestFit="1" customWidth="1"/>
    <col min="4621" max="4621" width="13.42578125" style="51" bestFit="1" customWidth="1"/>
    <col min="4622" max="4622" width="10.140625" style="51" bestFit="1" customWidth="1"/>
    <col min="4623" max="4623" width="19.7109375" style="51" bestFit="1" customWidth="1"/>
    <col min="4624" max="4624" width="14" style="51" bestFit="1" customWidth="1"/>
    <col min="4625" max="4640" width="15.28515625" style="51"/>
    <col min="4641" max="4641" width="16.7109375" style="51" bestFit="1" customWidth="1"/>
    <col min="4642" max="4643" width="11.7109375" style="51" bestFit="1" customWidth="1"/>
    <col min="4644" max="4644" width="12.28515625" style="51" bestFit="1" customWidth="1"/>
    <col min="4645" max="4645" width="12.140625" style="51" bestFit="1" customWidth="1"/>
    <col min="4646" max="4646" width="13.28515625" style="51" bestFit="1" customWidth="1"/>
    <col min="4647" max="4864" width="15.28515625" style="51"/>
    <col min="4865" max="4865" width="9.5703125" style="51" bestFit="1" customWidth="1"/>
    <col min="4866" max="4866" width="20.28515625" style="51" bestFit="1" customWidth="1"/>
    <col min="4867" max="4867" width="10.7109375" style="51" bestFit="1" customWidth="1"/>
    <col min="4868" max="4868" width="19.28515625" style="51" bestFit="1" customWidth="1"/>
    <col min="4869" max="4869" width="15.28515625" style="51"/>
    <col min="4870" max="4870" width="10.28515625" style="51" bestFit="1" customWidth="1"/>
    <col min="4871" max="4871" width="12.28515625" style="51" bestFit="1" customWidth="1"/>
    <col min="4872" max="4872" width="12.85546875" style="51" bestFit="1" customWidth="1"/>
    <col min="4873" max="4873" width="13.42578125" style="51" bestFit="1" customWidth="1"/>
    <col min="4874" max="4874" width="15.28515625" style="51"/>
    <col min="4875" max="4875" width="26.28515625" style="51" customWidth="1"/>
    <col min="4876" max="4876" width="13.7109375" style="51" bestFit="1" customWidth="1"/>
    <col min="4877" max="4877" width="13.42578125" style="51" bestFit="1" customWidth="1"/>
    <col min="4878" max="4878" width="10.140625" style="51" bestFit="1" customWidth="1"/>
    <col min="4879" max="4879" width="19.7109375" style="51" bestFit="1" customWidth="1"/>
    <col min="4880" max="4880" width="14" style="51" bestFit="1" customWidth="1"/>
    <col min="4881" max="4896" width="15.28515625" style="51"/>
    <col min="4897" max="4897" width="16.7109375" style="51" bestFit="1" customWidth="1"/>
    <col min="4898" max="4899" width="11.7109375" style="51" bestFit="1" customWidth="1"/>
    <col min="4900" max="4900" width="12.28515625" style="51" bestFit="1" customWidth="1"/>
    <col min="4901" max="4901" width="12.140625" style="51" bestFit="1" customWidth="1"/>
    <col min="4902" max="4902" width="13.28515625" style="51" bestFit="1" customWidth="1"/>
    <col min="4903" max="5120" width="15.28515625" style="51"/>
    <col min="5121" max="5121" width="9.5703125" style="51" bestFit="1" customWidth="1"/>
    <col min="5122" max="5122" width="20.28515625" style="51" bestFit="1" customWidth="1"/>
    <col min="5123" max="5123" width="10.7109375" style="51" bestFit="1" customWidth="1"/>
    <col min="5124" max="5124" width="19.28515625" style="51" bestFit="1" customWidth="1"/>
    <col min="5125" max="5125" width="15.28515625" style="51"/>
    <col min="5126" max="5126" width="10.28515625" style="51" bestFit="1" customWidth="1"/>
    <col min="5127" max="5127" width="12.28515625" style="51" bestFit="1" customWidth="1"/>
    <col min="5128" max="5128" width="12.85546875" style="51" bestFit="1" customWidth="1"/>
    <col min="5129" max="5129" width="13.42578125" style="51" bestFit="1" customWidth="1"/>
    <col min="5130" max="5130" width="15.28515625" style="51"/>
    <col min="5131" max="5131" width="26.28515625" style="51" customWidth="1"/>
    <col min="5132" max="5132" width="13.7109375" style="51" bestFit="1" customWidth="1"/>
    <col min="5133" max="5133" width="13.42578125" style="51" bestFit="1" customWidth="1"/>
    <col min="5134" max="5134" width="10.140625" style="51" bestFit="1" customWidth="1"/>
    <col min="5135" max="5135" width="19.7109375" style="51" bestFit="1" customWidth="1"/>
    <col min="5136" max="5136" width="14" style="51" bestFit="1" customWidth="1"/>
    <col min="5137" max="5152" width="15.28515625" style="51"/>
    <col min="5153" max="5153" width="16.7109375" style="51" bestFit="1" customWidth="1"/>
    <col min="5154" max="5155" width="11.7109375" style="51" bestFit="1" customWidth="1"/>
    <col min="5156" max="5156" width="12.28515625" style="51" bestFit="1" customWidth="1"/>
    <col min="5157" max="5157" width="12.140625" style="51" bestFit="1" customWidth="1"/>
    <col min="5158" max="5158" width="13.28515625" style="51" bestFit="1" customWidth="1"/>
    <col min="5159" max="5376" width="15.28515625" style="51"/>
    <col min="5377" max="5377" width="9.5703125" style="51" bestFit="1" customWidth="1"/>
    <col min="5378" max="5378" width="20.28515625" style="51" bestFit="1" customWidth="1"/>
    <col min="5379" max="5379" width="10.7109375" style="51" bestFit="1" customWidth="1"/>
    <col min="5380" max="5380" width="19.28515625" style="51" bestFit="1" customWidth="1"/>
    <col min="5381" max="5381" width="15.28515625" style="51"/>
    <col min="5382" max="5382" width="10.28515625" style="51" bestFit="1" customWidth="1"/>
    <col min="5383" max="5383" width="12.28515625" style="51" bestFit="1" customWidth="1"/>
    <col min="5384" max="5384" width="12.85546875" style="51" bestFit="1" customWidth="1"/>
    <col min="5385" max="5385" width="13.42578125" style="51" bestFit="1" customWidth="1"/>
    <col min="5386" max="5386" width="15.28515625" style="51"/>
    <col min="5387" max="5387" width="26.28515625" style="51" customWidth="1"/>
    <col min="5388" max="5388" width="13.7109375" style="51" bestFit="1" customWidth="1"/>
    <col min="5389" max="5389" width="13.42578125" style="51" bestFit="1" customWidth="1"/>
    <col min="5390" max="5390" width="10.140625" style="51" bestFit="1" customWidth="1"/>
    <col min="5391" max="5391" width="19.7109375" style="51" bestFit="1" customWidth="1"/>
    <col min="5392" max="5392" width="14" style="51" bestFit="1" customWidth="1"/>
    <col min="5393" max="5408" width="15.28515625" style="51"/>
    <col min="5409" max="5409" width="16.7109375" style="51" bestFit="1" customWidth="1"/>
    <col min="5410" max="5411" width="11.7109375" style="51" bestFit="1" customWidth="1"/>
    <col min="5412" max="5412" width="12.28515625" style="51" bestFit="1" customWidth="1"/>
    <col min="5413" max="5413" width="12.140625" style="51" bestFit="1" customWidth="1"/>
    <col min="5414" max="5414" width="13.28515625" style="51" bestFit="1" customWidth="1"/>
    <col min="5415" max="5632" width="15.28515625" style="51"/>
    <col min="5633" max="5633" width="9.5703125" style="51" bestFit="1" customWidth="1"/>
    <col min="5634" max="5634" width="20.28515625" style="51" bestFit="1" customWidth="1"/>
    <col min="5635" max="5635" width="10.7109375" style="51" bestFit="1" customWidth="1"/>
    <col min="5636" max="5636" width="19.28515625" style="51" bestFit="1" customWidth="1"/>
    <col min="5637" max="5637" width="15.28515625" style="51"/>
    <col min="5638" max="5638" width="10.28515625" style="51" bestFit="1" customWidth="1"/>
    <col min="5639" max="5639" width="12.28515625" style="51" bestFit="1" customWidth="1"/>
    <col min="5640" max="5640" width="12.85546875" style="51" bestFit="1" customWidth="1"/>
    <col min="5641" max="5641" width="13.42578125" style="51" bestFit="1" customWidth="1"/>
    <col min="5642" max="5642" width="15.28515625" style="51"/>
    <col min="5643" max="5643" width="26.28515625" style="51" customWidth="1"/>
    <col min="5644" max="5644" width="13.7109375" style="51" bestFit="1" customWidth="1"/>
    <col min="5645" max="5645" width="13.42578125" style="51" bestFit="1" customWidth="1"/>
    <col min="5646" max="5646" width="10.140625" style="51" bestFit="1" customWidth="1"/>
    <col min="5647" max="5647" width="19.7109375" style="51" bestFit="1" customWidth="1"/>
    <col min="5648" max="5648" width="14" style="51" bestFit="1" customWidth="1"/>
    <col min="5649" max="5664" width="15.28515625" style="51"/>
    <col min="5665" max="5665" width="16.7109375" style="51" bestFit="1" customWidth="1"/>
    <col min="5666" max="5667" width="11.7109375" style="51" bestFit="1" customWidth="1"/>
    <col min="5668" max="5668" width="12.28515625" style="51" bestFit="1" customWidth="1"/>
    <col min="5669" max="5669" width="12.140625" style="51" bestFit="1" customWidth="1"/>
    <col min="5670" max="5670" width="13.28515625" style="51" bestFit="1" customWidth="1"/>
    <col min="5671" max="5888" width="15.28515625" style="51"/>
    <col min="5889" max="5889" width="9.5703125" style="51" bestFit="1" customWidth="1"/>
    <col min="5890" max="5890" width="20.28515625" style="51" bestFit="1" customWidth="1"/>
    <col min="5891" max="5891" width="10.7109375" style="51" bestFit="1" customWidth="1"/>
    <col min="5892" max="5892" width="19.28515625" style="51" bestFit="1" customWidth="1"/>
    <col min="5893" max="5893" width="15.28515625" style="51"/>
    <col min="5894" max="5894" width="10.28515625" style="51" bestFit="1" customWidth="1"/>
    <col min="5895" max="5895" width="12.28515625" style="51" bestFit="1" customWidth="1"/>
    <col min="5896" max="5896" width="12.85546875" style="51" bestFit="1" customWidth="1"/>
    <col min="5897" max="5897" width="13.42578125" style="51" bestFit="1" customWidth="1"/>
    <col min="5898" max="5898" width="15.28515625" style="51"/>
    <col min="5899" max="5899" width="26.28515625" style="51" customWidth="1"/>
    <col min="5900" max="5900" width="13.7109375" style="51" bestFit="1" customWidth="1"/>
    <col min="5901" max="5901" width="13.42578125" style="51" bestFit="1" customWidth="1"/>
    <col min="5902" max="5902" width="10.140625" style="51" bestFit="1" customWidth="1"/>
    <col min="5903" max="5903" width="19.7109375" style="51" bestFit="1" customWidth="1"/>
    <col min="5904" max="5904" width="14" style="51" bestFit="1" customWidth="1"/>
    <col min="5905" max="5920" width="15.28515625" style="51"/>
    <col min="5921" max="5921" width="16.7109375" style="51" bestFit="1" customWidth="1"/>
    <col min="5922" max="5923" width="11.7109375" style="51" bestFit="1" customWidth="1"/>
    <col min="5924" max="5924" width="12.28515625" style="51" bestFit="1" customWidth="1"/>
    <col min="5925" max="5925" width="12.140625" style="51" bestFit="1" customWidth="1"/>
    <col min="5926" max="5926" width="13.28515625" style="51" bestFit="1" customWidth="1"/>
    <col min="5927" max="6144" width="15.28515625" style="51"/>
    <col min="6145" max="6145" width="9.5703125" style="51" bestFit="1" customWidth="1"/>
    <col min="6146" max="6146" width="20.28515625" style="51" bestFit="1" customWidth="1"/>
    <col min="6147" max="6147" width="10.7109375" style="51" bestFit="1" customWidth="1"/>
    <col min="6148" max="6148" width="19.28515625" style="51" bestFit="1" customWidth="1"/>
    <col min="6149" max="6149" width="15.28515625" style="51"/>
    <col min="6150" max="6150" width="10.28515625" style="51" bestFit="1" customWidth="1"/>
    <col min="6151" max="6151" width="12.28515625" style="51" bestFit="1" customWidth="1"/>
    <col min="6152" max="6152" width="12.85546875" style="51" bestFit="1" customWidth="1"/>
    <col min="6153" max="6153" width="13.42578125" style="51" bestFit="1" customWidth="1"/>
    <col min="6154" max="6154" width="15.28515625" style="51"/>
    <col min="6155" max="6155" width="26.28515625" style="51" customWidth="1"/>
    <col min="6156" max="6156" width="13.7109375" style="51" bestFit="1" customWidth="1"/>
    <col min="6157" max="6157" width="13.42578125" style="51" bestFit="1" customWidth="1"/>
    <col min="6158" max="6158" width="10.140625" style="51" bestFit="1" customWidth="1"/>
    <col min="6159" max="6159" width="19.7109375" style="51" bestFit="1" customWidth="1"/>
    <col min="6160" max="6160" width="14" style="51" bestFit="1" customWidth="1"/>
    <col min="6161" max="6176" width="15.28515625" style="51"/>
    <col min="6177" max="6177" width="16.7109375" style="51" bestFit="1" customWidth="1"/>
    <col min="6178" max="6179" width="11.7109375" style="51" bestFit="1" customWidth="1"/>
    <col min="6180" max="6180" width="12.28515625" style="51" bestFit="1" customWidth="1"/>
    <col min="6181" max="6181" width="12.140625" style="51" bestFit="1" customWidth="1"/>
    <col min="6182" max="6182" width="13.28515625" style="51" bestFit="1" customWidth="1"/>
    <col min="6183" max="6400" width="15.28515625" style="51"/>
    <col min="6401" max="6401" width="9.5703125" style="51" bestFit="1" customWidth="1"/>
    <col min="6402" max="6402" width="20.28515625" style="51" bestFit="1" customWidth="1"/>
    <col min="6403" max="6403" width="10.7109375" style="51" bestFit="1" customWidth="1"/>
    <col min="6404" max="6404" width="19.28515625" style="51" bestFit="1" customWidth="1"/>
    <col min="6405" max="6405" width="15.28515625" style="51"/>
    <col min="6406" max="6406" width="10.28515625" style="51" bestFit="1" customWidth="1"/>
    <col min="6407" max="6407" width="12.28515625" style="51" bestFit="1" customWidth="1"/>
    <col min="6408" max="6408" width="12.85546875" style="51" bestFit="1" customWidth="1"/>
    <col min="6409" max="6409" width="13.42578125" style="51" bestFit="1" customWidth="1"/>
    <col min="6410" max="6410" width="15.28515625" style="51"/>
    <col min="6411" max="6411" width="26.28515625" style="51" customWidth="1"/>
    <col min="6412" max="6412" width="13.7109375" style="51" bestFit="1" customWidth="1"/>
    <col min="6413" max="6413" width="13.42578125" style="51" bestFit="1" customWidth="1"/>
    <col min="6414" max="6414" width="10.140625" style="51" bestFit="1" customWidth="1"/>
    <col min="6415" max="6415" width="19.7109375" style="51" bestFit="1" customWidth="1"/>
    <col min="6416" max="6416" width="14" style="51" bestFit="1" customWidth="1"/>
    <col min="6417" max="6432" width="15.28515625" style="51"/>
    <col min="6433" max="6433" width="16.7109375" style="51" bestFit="1" customWidth="1"/>
    <col min="6434" max="6435" width="11.7109375" style="51" bestFit="1" customWidth="1"/>
    <col min="6436" max="6436" width="12.28515625" style="51" bestFit="1" customWidth="1"/>
    <col min="6437" max="6437" width="12.140625" style="51" bestFit="1" customWidth="1"/>
    <col min="6438" max="6438" width="13.28515625" style="51" bestFit="1" customWidth="1"/>
    <col min="6439" max="6656" width="15.28515625" style="51"/>
    <col min="6657" max="6657" width="9.5703125" style="51" bestFit="1" customWidth="1"/>
    <col min="6658" max="6658" width="20.28515625" style="51" bestFit="1" customWidth="1"/>
    <col min="6659" max="6659" width="10.7109375" style="51" bestFit="1" customWidth="1"/>
    <col min="6660" max="6660" width="19.28515625" style="51" bestFit="1" customWidth="1"/>
    <col min="6661" max="6661" width="15.28515625" style="51"/>
    <col min="6662" max="6662" width="10.28515625" style="51" bestFit="1" customWidth="1"/>
    <col min="6663" max="6663" width="12.28515625" style="51" bestFit="1" customWidth="1"/>
    <col min="6664" max="6664" width="12.85546875" style="51" bestFit="1" customWidth="1"/>
    <col min="6665" max="6665" width="13.42578125" style="51" bestFit="1" customWidth="1"/>
    <col min="6666" max="6666" width="15.28515625" style="51"/>
    <col min="6667" max="6667" width="26.28515625" style="51" customWidth="1"/>
    <col min="6668" max="6668" width="13.7109375" style="51" bestFit="1" customWidth="1"/>
    <col min="6669" max="6669" width="13.42578125" style="51" bestFit="1" customWidth="1"/>
    <col min="6670" max="6670" width="10.140625" style="51" bestFit="1" customWidth="1"/>
    <col min="6671" max="6671" width="19.7109375" style="51" bestFit="1" customWidth="1"/>
    <col min="6672" max="6672" width="14" style="51" bestFit="1" customWidth="1"/>
    <col min="6673" max="6688" width="15.28515625" style="51"/>
    <col min="6689" max="6689" width="16.7109375" style="51" bestFit="1" customWidth="1"/>
    <col min="6690" max="6691" width="11.7109375" style="51" bestFit="1" customWidth="1"/>
    <col min="6692" max="6692" width="12.28515625" style="51" bestFit="1" customWidth="1"/>
    <col min="6693" max="6693" width="12.140625" style="51" bestFit="1" customWidth="1"/>
    <col min="6694" max="6694" width="13.28515625" style="51" bestFit="1" customWidth="1"/>
    <col min="6695" max="6912" width="15.28515625" style="51"/>
    <col min="6913" max="6913" width="9.5703125" style="51" bestFit="1" customWidth="1"/>
    <col min="6914" max="6914" width="20.28515625" style="51" bestFit="1" customWidth="1"/>
    <col min="6915" max="6915" width="10.7109375" style="51" bestFit="1" customWidth="1"/>
    <col min="6916" max="6916" width="19.28515625" style="51" bestFit="1" customWidth="1"/>
    <col min="6917" max="6917" width="15.28515625" style="51"/>
    <col min="6918" max="6918" width="10.28515625" style="51" bestFit="1" customWidth="1"/>
    <col min="6919" max="6919" width="12.28515625" style="51" bestFit="1" customWidth="1"/>
    <col min="6920" max="6920" width="12.85546875" style="51" bestFit="1" customWidth="1"/>
    <col min="6921" max="6921" width="13.42578125" style="51" bestFit="1" customWidth="1"/>
    <col min="6922" max="6922" width="15.28515625" style="51"/>
    <col min="6923" max="6923" width="26.28515625" style="51" customWidth="1"/>
    <col min="6924" max="6924" width="13.7109375" style="51" bestFit="1" customWidth="1"/>
    <col min="6925" max="6925" width="13.42578125" style="51" bestFit="1" customWidth="1"/>
    <col min="6926" max="6926" width="10.140625" style="51" bestFit="1" customWidth="1"/>
    <col min="6927" max="6927" width="19.7109375" style="51" bestFit="1" customWidth="1"/>
    <col min="6928" max="6928" width="14" style="51" bestFit="1" customWidth="1"/>
    <col min="6929" max="6944" width="15.28515625" style="51"/>
    <col min="6945" max="6945" width="16.7109375" style="51" bestFit="1" customWidth="1"/>
    <col min="6946" max="6947" width="11.7109375" style="51" bestFit="1" customWidth="1"/>
    <col min="6948" max="6948" width="12.28515625" style="51" bestFit="1" customWidth="1"/>
    <col min="6949" max="6949" width="12.140625" style="51" bestFit="1" customWidth="1"/>
    <col min="6950" max="6950" width="13.28515625" style="51" bestFit="1" customWidth="1"/>
    <col min="6951" max="7168" width="15.28515625" style="51"/>
    <col min="7169" max="7169" width="9.5703125" style="51" bestFit="1" customWidth="1"/>
    <col min="7170" max="7170" width="20.28515625" style="51" bestFit="1" customWidth="1"/>
    <col min="7171" max="7171" width="10.7109375" style="51" bestFit="1" customWidth="1"/>
    <col min="7172" max="7172" width="19.28515625" style="51" bestFit="1" customWidth="1"/>
    <col min="7173" max="7173" width="15.28515625" style="51"/>
    <col min="7174" max="7174" width="10.28515625" style="51" bestFit="1" customWidth="1"/>
    <col min="7175" max="7175" width="12.28515625" style="51" bestFit="1" customWidth="1"/>
    <col min="7176" max="7176" width="12.85546875" style="51" bestFit="1" customWidth="1"/>
    <col min="7177" max="7177" width="13.42578125" style="51" bestFit="1" customWidth="1"/>
    <col min="7178" max="7178" width="15.28515625" style="51"/>
    <col min="7179" max="7179" width="26.28515625" style="51" customWidth="1"/>
    <col min="7180" max="7180" width="13.7109375" style="51" bestFit="1" customWidth="1"/>
    <col min="7181" max="7181" width="13.42578125" style="51" bestFit="1" customWidth="1"/>
    <col min="7182" max="7182" width="10.140625" style="51" bestFit="1" customWidth="1"/>
    <col min="7183" max="7183" width="19.7109375" style="51" bestFit="1" customWidth="1"/>
    <col min="7184" max="7184" width="14" style="51" bestFit="1" customWidth="1"/>
    <col min="7185" max="7200" width="15.28515625" style="51"/>
    <col min="7201" max="7201" width="16.7109375" style="51" bestFit="1" customWidth="1"/>
    <col min="7202" max="7203" width="11.7109375" style="51" bestFit="1" customWidth="1"/>
    <col min="7204" max="7204" width="12.28515625" style="51" bestFit="1" customWidth="1"/>
    <col min="7205" max="7205" width="12.140625" style="51" bestFit="1" customWidth="1"/>
    <col min="7206" max="7206" width="13.28515625" style="51" bestFit="1" customWidth="1"/>
    <col min="7207" max="7424" width="15.28515625" style="51"/>
    <col min="7425" max="7425" width="9.5703125" style="51" bestFit="1" customWidth="1"/>
    <col min="7426" max="7426" width="20.28515625" style="51" bestFit="1" customWidth="1"/>
    <col min="7427" max="7427" width="10.7109375" style="51" bestFit="1" customWidth="1"/>
    <col min="7428" max="7428" width="19.28515625" style="51" bestFit="1" customWidth="1"/>
    <col min="7429" max="7429" width="15.28515625" style="51"/>
    <col min="7430" max="7430" width="10.28515625" style="51" bestFit="1" customWidth="1"/>
    <col min="7431" max="7431" width="12.28515625" style="51" bestFit="1" customWidth="1"/>
    <col min="7432" max="7432" width="12.85546875" style="51" bestFit="1" customWidth="1"/>
    <col min="7433" max="7433" width="13.42578125" style="51" bestFit="1" customWidth="1"/>
    <col min="7434" max="7434" width="15.28515625" style="51"/>
    <col min="7435" max="7435" width="26.28515625" style="51" customWidth="1"/>
    <col min="7436" max="7436" width="13.7109375" style="51" bestFit="1" customWidth="1"/>
    <col min="7437" max="7437" width="13.42578125" style="51" bestFit="1" customWidth="1"/>
    <col min="7438" max="7438" width="10.140625" style="51" bestFit="1" customWidth="1"/>
    <col min="7439" max="7439" width="19.7109375" style="51" bestFit="1" customWidth="1"/>
    <col min="7440" max="7440" width="14" style="51" bestFit="1" customWidth="1"/>
    <col min="7441" max="7456" width="15.28515625" style="51"/>
    <col min="7457" max="7457" width="16.7109375" style="51" bestFit="1" customWidth="1"/>
    <col min="7458" max="7459" width="11.7109375" style="51" bestFit="1" customWidth="1"/>
    <col min="7460" max="7460" width="12.28515625" style="51" bestFit="1" customWidth="1"/>
    <col min="7461" max="7461" width="12.140625" style="51" bestFit="1" customWidth="1"/>
    <col min="7462" max="7462" width="13.28515625" style="51" bestFit="1" customWidth="1"/>
    <col min="7463" max="7680" width="15.28515625" style="51"/>
    <col min="7681" max="7681" width="9.5703125" style="51" bestFit="1" customWidth="1"/>
    <col min="7682" max="7682" width="20.28515625" style="51" bestFit="1" customWidth="1"/>
    <col min="7683" max="7683" width="10.7109375" style="51" bestFit="1" customWidth="1"/>
    <col min="7684" max="7684" width="19.28515625" style="51" bestFit="1" customWidth="1"/>
    <col min="7685" max="7685" width="15.28515625" style="51"/>
    <col min="7686" max="7686" width="10.28515625" style="51" bestFit="1" customWidth="1"/>
    <col min="7687" max="7687" width="12.28515625" style="51" bestFit="1" customWidth="1"/>
    <col min="7688" max="7688" width="12.85546875" style="51" bestFit="1" customWidth="1"/>
    <col min="7689" max="7689" width="13.42578125" style="51" bestFit="1" customWidth="1"/>
    <col min="7690" max="7690" width="15.28515625" style="51"/>
    <col min="7691" max="7691" width="26.28515625" style="51" customWidth="1"/>
    <col min="7692" max="7692" width="13.7109375" style="51" bestFit="1" customWidth="1"/>
    <col min="7693" max="7693" width="13.42578125" style="51" bestFit="1" customWidth="1"/>
    <col min="7694" max="7694" width="10.140625" style="51" bestFit="1" customWidth="1"/>
    <col min="7695" max="7695" width="19.7109375" style="51" bestFit="1" customWidth="1"/>
    <col min="7696" max="7696" width="14" style="51" bestFit="1" customWidth="1"/>
    <col min="7697" max="7712" width="15.28515625" style="51"/>
    <col min="7713" max="7713" width="16.7109375" style="51" bestFit="1" customWidth="1"/>
    <col min="7714" max="7715" width="11.7109375" style="51" bestFit="1" customWidth="1"/>
    <col min="7716" max="7716" width="12.28515625" style="51" bestFit="1" customWidth="1"/>
    <col min="7717" max="7717" width="12.140625" style="51" bestFit="1" customWidth="1"/>
    <col min="7718" max="7718" width="13.28515625" style="51" bestFit="1" customWidth="1"/>
    <col min="7719" max="7936" width="15.28515625" style="51"/>
    <col min="7937" max="7937" width="9.5703125" style="51" bestFit="1" customWidth="1"/>
    <col min="7938" max="7938" width="20.28515625" style="51" bestFit="1" customWidth="1"/>
    <col min="7939" max="7939" width="10.7109375" style="51" bestFit="1" customWidth="1"/>
    <col min="7940" max="7940" width="19.28515625" style="51" bestFit="1" customWidth="1"/>
    <col min="7941" max="7941" width="15.28515625" style="51"/>
    <col min="7942" max="7942" width="10.28515625" style="51" bestFit="1" customWidth="1"/>
    <col min="7943" max="7943" width="12.28515625" style="51" bestFit="1" customWidth="1"/>
    <col min="7944" max="7944" width="12.85546875" style="51" bestFit="1" customWidth="1"/>
    <col min="7945" max="7945" width="13.42578125" style="51" bestFit="1" customWidth="1"/>
    <col min="7946" max="7946" width="15.28515625" style="51"/>
    <col min="7947" max="7947" width="26.28515625" style="51" customWidth="1"/>
    <col min="7948" max="7948" width="13.7109375" style="51" bestFit="1" customWidth="1"/>
    <col min="7949" max="7949" width="13.42578125" style="51" bestFit="1" customWidth="1"/>
    <col min="7950" max="7950" width="10.140625" style="51" bestFit="1" customWidth="1"/>
    <col min="7951" max="7951" width="19.7109375" style="51" bestFit="1" customWidth="1"/>
    <col min="7952" max="7952" width="14" style="51" bestFit="1" customWidth="1"/>
    <col min="7953" max="7968" width="15.28515625" style="51"/>
    <col min="7969" max="7969" width="16.7109375" style="51" bestFit="1" customWidth="1"/>
    <col min="7970" max="7971" width="11.7109375" style="51" bestFit="1" customWidth="1"/>
    <col min="7972" max="7972" width="12.28515625" style="51" bestFit="1" customWidth="1"/>
    <col min="7973" max="7973" width="12.140625" style="51" bestFit="1" customWidth="1"/>
    <col min="7974" max="7974" width="13.28515625" style="51" bestFit="1" customWidth="1"/>
    <col min="7975" max="8192" width="15.28515625" style="51"/>
    <col min="8193" max="8193" width="9.5703125" style="51" bestFit="1" customWidth="1"/>
    <col min="8194" max="8194" width="20.28515625" style="51" bestFit="1" customWidth="1"/>
    <col min="8195" max="8195" width="10.7109375" style="51" bestFit="1" customWidth="1"/>
    <col min="8196" max="8196" width="19.28515625" style="51" bestFit="1" customWidth="1"/>
    <col min="8197" max="8197" width="15.28515625" style="51"/>
    <col min="8198" max="8198" width="10.28515625" style="51" bestFit="1" customWidth="1"/>
    <col min="8199" max="8199" width="12.28515625" style="51" bestFit="1" customWidth="1"/>
    <col min="8200" max="8200" width="12.85546875" style="51" bestFit="1" customWidth="1"/>
    <col min="8201" max="8201" width="13.42578125" style="51" bestFit="1" customWidth="1"/>
    <col min="8202" max="8202" width="15.28515625" style="51"/>
    <col min="8203" max="8203" width="26.28515625" style="51" customWidth="1"/>
    <col min="8204" max="8204" width="13.7109375" style="51" bestFit="1" customWidth="1"/>
    <col min="8205" max="8205" width="13.42578125" style="51" bestFit="1" customWidth="1"/>
    <col min="8206" max="8206" width="10.140625" style="51" bestFit="1" customWidth="1"/>
    <col min="8207" max="8207" width="19.7109375" style="51" bestFit="1" customWidth="1"/>
    <col min="8208" max="8208" width="14" style="51" bestFit="1" customWidth="1"/>
    <col min="8209" max="8224" width="15.28515625" style="51"/>
    <col min="8225" max="8225" width="16.7109375" style="51" bestFit="1" customWidth="1"/>
    <col min="8226" max="8227" width="11.7109375" style="51" bestFit="1" customWidth="1"/>
    <col min="8228" max="8228" width="12.28515625" style="51" bestFit="1" customWidth="1"/>
    <col min="8229" max="8229" width="12.140625" style="51" bestFit="1" customWidth="1"/>
    <col min="8230" max="8230" width="13.28515625" style="51" bestFit="1" customWidth="1"/>
    <col min="8231" max="8448" width="15.28515625" style="51"/>
    <col min="8449" max="8449" width="9.5703125" style="51" bestFit="1" customWidth="1"/>
    <col min="8450" max="8450" width="20.28515625" style="51" bestFit="1" customWidth="1"/>
    <col min="8451" max="8451" width="10.7109375" style="51" bestFit="1" customWidth="1"/>
    <col min="8452" max="8452" width="19.28515625" style="51" bestFit="1" customWidth="1"/>
    <col min="8453" max="8453" width="15.28515625" style="51"/>
    <col min="8454" max="8454" width="10.28515625" style="51" bestFit="1" customWidth="1"/>
    <col min="8455" max="8455" width="12.28515625" style="51" bestFit="1" customWidth="1"/>
    <col min="8456" max="8456" width="12.85546875" style="51" bestFit="1" customWidth="1"/>
    <col min="8457" max="8457" width="13.42578125" style="51" bestFit="1" customWidth="1"/>
    <col min="8458" max="8458" width="15.28515625" style="51"/>
    <col min="8459" max="8459" width="26.28515625" style="51" customWidth="1"/>
    <col min="8460" max="8460" width="13.7109375" style="51" bestFit="1" customWidth="1"/>
    <col min="8461" max="8461" width="13.42578125" style="51" bestFit="1" customWidth="1"/>
    <col min="8462" max="8462" width="10.140625" style="51" bestFit="1" customWidth="1"/>
    <col min="8463" max="8463" width="19.7109375" style="51" bestFit="1" customWidth="1"/>
    <col min="8464" max="8464" width="14" style="51" bestFit="1" customWidth="1"/>
    <col min="8465" max="8480" width="15.28515625" style="51"/>
    <col min="8481" max="8481" width="16.7109375" style="51" bestFit="1" customWidth="1"/>
    <col min="8482" max="8483" width="11.7109375" style="51" bestFit="1" customWidth="1"/>
    <col min="8484" max="8484" width="12.28515625" style="51" bestFit="1" customWidth="1"/>
    <col min="8485" max="8485" width="12.140625" style="51" bestFit="1" customWidth="1"/>
    <col min="8486" max="8486" width="13.28515625" style="51" bestFit="1" customWidth="1"/>
    <col min="8487" max="8704" width="15.28515625" style="51"/>
    <col min="8705" max="8705" width="9.5703125" style="51" bestFit="1" customWidth="1"/>
    <col min="8706" max="8706" width="20.28515625" style="51" bestFit="1" customWidth="1"/>
    <col min="8707" max="8707" width="10.7109375" style="51" bestFit="1" customWidth="1"/>
    <col min="8708" max="8708" width="19.28515625" style="51" bestFit="1" customWidth="1"/>
    <col min="8709" max="8709" width="15.28515625" style="51"/>
    <col min="8710" max="8710" width="10.28515625" style="51" bestFit="1" customWidth="1"/>
    <col min="8711" max="8711" width="12.28515625" style="51" bestFit="1" customWidth="1"/>
    <col min="8712" max="8712" width="12.85546875" style="51" bestFit="1" customWidth="1"/>
    <col min="8713" max="8713" width="13.42578125" style="51" bestFit="1" customWidth="1"/>
    <col min="8714" max="8714" width="15.28515625" style="51"/>
    <col min="8715" max="8715" width="26.28515625" style="51" customWidth="1"/>
    <col min="8716" max="8716" width="13.7109375" style="51" bestFit="1" customWidth="1"/>
    <col min="8717" max="8717" width="13.42578125" style="51" bestFit="1" customWidth="1"/>
    <col min="8718" max="8718" width="10.140625" style="51" bestFit="1" customWidth="1"/>
    <col min="8719" max="8719" width="19.7109375" style="51" bestFit="1" customWidth="1"/>
    <col min="8720" max="8720" width="14" style="51" bestFit="1" customWidth="1"/>
    <col min="8721" max="8736" width="15.28515625" style="51"/>
    <col min="8737" max="8737" width="16.7109375" style="51" bestFit="1" customWidth="1"/>
    <col min="8738" max="8739" width="11.7109375" style="51" bestFit="1" customWidth="1"/>
    <col min="8740" max="8740" width="12.28515625" style="51" bestFit="1" customWidth="1"/>
    <col min="8741" max="8741" width="12.140625" style="51" bestFit="1" customWidth="1"/>
    <col min="8742" max="8742" width="13.28515625" style="51" bestFit="1" customWidth="1"/>
    <col min="8743" max="8960" width="15.28515625" style="51"/>
    <col min="8961" max="8961" width="9.5703125" style="51" bestFit="1" customWidth="1"/>
    <col min="8962" max="8962" width="20.28515625" style="51" bestFit="1" customWidth="1"/>
    <col min="8963" max="8963" width="10.7109375" style="51" bestFit="1" customWidth="1"/>
    <col min="8964" max="8964" width="19.28515625" style="51" bestFit="1" customWidth="1"/>
    <col min="8965" max="8965" width="15.28515625" style="51"/>
    <col min="8966" max="8966" width="10.28515625" style="51" bestFit="1" customWidth="1"/>
    <col min="8967" max="8967" width="12.28515625" style="51" bestFit="1" customWidth="1"/>
    <col min="8968" max="8968" width="12.85546875" style="51" bestFit="1" customWidth="1"/>
    <col min="8969" max="8969" width="13.42578125" style="51" bestFit="1" customWidth="1"/>
    <col min="8970" max="8970" width="15.28515625" style="51"/>
    <col min="8971" max="8971" width="26.28515625" style="51" customWidth="1"/>
    <col min="8972" max="8972" width="13.7109375" style="51" bestFit="1" customWidth="1"/>
    <col min="8973" max="8973" width="13.42578125" style="51" bestFit="1" customWidth="1"/>
    <col min="8974" max="8974" width="10.140625" style="51" bestFit="1" customWidth="1"/>
    <col min="8975" max="8975" width="19.7109375" style="51" bestFit="1" customWidth="1"/>
    <col min="8976" max="8976" width="14" style="51" bestFit="1" customWidth="1"/>
    <col min="8977" max="8992" width="15.28515625" style="51"/>
    <col min="8993" max="8993" width="16.7109375" style="51" bestFit="1" customWidth="1"/>
    <col min="8994" max="8995" width="11.7109375" style="51" bestFit="1" customWidth="1"/>
    <col min="8996" max="8996" width="12.28515625" style="51" bestFit="1" customWidth="1"/>
    <col min="8997" max="8997" width="12.140625" style="51" bestFit="1" customWidth="1"/>
    <col min="8998" max="8998" width="13.28515625" style="51" bestFit="1" customWidth="1"/>
    <col min="8999" max="9216" width="15.28515625" style="51"/>
    <col min="9217" max="9217" width="9.5703125" style="51" bestFit="1" customWidth="1"/>
    <col min="9218" max="9218" width="20.28515625" style="51" bestFit="1" customWidth="1"/>
    <col min="9219" max="9219" width="10.7109375" style="51" bestFit="1" customWidth="1"/>
    <col min="9220" max="9220" width="19.28515625" style="51" bestFit="1" customWidth="1"/>
    <col min="9221" max="9221" width="15.28515625" style="51"/>
    <col min="9222" max="9222" width="10.28515625" style="51" bestFit="1" customWidth="1"/>
    <col min="9223" max="9223" width="12.28515625" style="51" bestFit="1" customWidth="1"/>
    <col min="9224" max="9224" width="12.85546875" style="51" bestFit="1" customWidth="1"/>
    <col min="9225" max="9225" width="13.42578125" style="51" bestFit="1" customWidth="1"/>
    <col min="9226" max="9226" width="15.28515625" style="51"/>
    <col min="9227" max="9227" width="26.28515625" style="51" customWidth="1"/>
    <col min="9228" max="9228" width="13.7109375" style="51" bestFit="1" customWidth="1"/>
    <col min="9229" max="9229" width="13.42578125" style="51" bestFit="1" customWidth="1"/>
    <col min="9230" max="9230" width="10.140625" style="51" bestFit="1" customWidth="1"/>
    <col min="9231" max="9231" width="19.7109375" style="51" bestFit="1" customWidth="1"/>
    <col min="9232" max="9232" width="14" style="51" bestFit="1" customWidth="1"/>
    <col min="9233" max="9248" width="15.28515625" style="51"/>
    <col min="9249" max="9249" width="16.7109375" style="51" bestFit="1" customWidth="1"/>
    <col min="9250" max="9251" width="11.7109375" style="51" bestFit="1" customWidth="1"/>
    <col min="9252" max="9252" width="12.28515625" style="51" bestFit="1" customWidth="1"/>
    <col min="9253" max="9253" width="12.140625" style="51" bestFit="1" customWidth="1"/>
    <col min="9254" max="9254" width="13.28515625" style="51" bestFit="1" customWidth="1"/>
    <col min="9255" max="9472" width="15.28515625" style="51"/>
    <col min="9473" max="9473" width="9.5703125" style="51" bestFit="1" customWidth="1"/>
    <col min="9474" max="9474" width="20.28515625" style="51" bestFit="1" customWidth="1"/>
    <col min="9475" max="9475" width="10.7109375" style="51" bestFit="1" customWidth="1"/>
    <col min="9476" max="9476" width="19.28515625" style="51" bestFit="1" customWidth="1"/>
    <col min="9477" max="9477" width="15.28515625" style="51"/>
    <col min="9478" max="9478" width="10.28515625" style="51" bestFit="1" customWidth="1"/>
    <col min="9479" max="9479" width="12.28515625" style="51" bestFit="1" customWidth="1"/>
    <col min="9480" max="9480" width="12.85546875" style="51" bestFit="1" customWidth="1"/>
    <col min="9481" max="9481" width="13.42578125" style="51" bestFit="1" customWidth="1"/>
    <col min="9482" max="9482" width="15.28515625" style="51"/>
    <col min="9483" max="9483" width="26.28515625" style="51" customWidth="1"/>
    <col min="9484" max="9484" width="13.7109375" style="51" bestFit="1" customWidth="1"/>
    <col min="9485" max="9485" width="13.42578125" style="51" bestFit="1" customWidth="1"/>
    <col min="9486" max="9486" width="10.140625" style="51" bestFit="1" customWidth="1"/>
    <col min="9487" max="9487" width="19.7109375" style="51" bestFit="1" customWidth="1"/>
    <col min="9488" max="9488" width="14" style="51" bestFit="1" customWidth="1"/>
    <col min="9489" max="9504" width="15.28515625" style="51"/>
    <col min="9505" max="9505" width="16.7109375" style="51" bestFit="1" customWidth="1"/>
    <col min="9506" max="9507" width="11.7109375" style="51" bestFit="1" customWidth="1"/>
    <col min="9508" max="9508" width="12.28515625" style="51" bestFit="1" customWidth="1"/>
    <col min="9509" max="9509" width="12.140625" style="51" bestFit="1" customWidth="1"/>
    <col min="9510" max="9510" width="13.28515625" style="51" bestFit="1" customWidth="1"/>
    <col min="9511" max="9728" width="15.28515625" style="51"/>
    <col min="9729" max="9729" width="9.5703125" style="51" bestFit="1" customWidth="1"/>
    <col min="9730" max="9730" width="20.28515625" style="51" bestFit="1" customWidth="1"/>
    <col min="9731" max="9731" width="10.7109375" style="51" bestFit="1" customWidth="1"/>
    <col min="9732" max="9732" width="19.28515625" style="51" bestFit="1" customWidth="1"/>
    <col min="9733" max="9733" width="15.28515625" style="51"/>
    <col min="9734" max="9734" width="10.28515625" style="51" bestFit="1" customWidth="1"/>
    <col min="9735" max="9735" width="12.28515625" style="51" bestFit="1" customWidth="1"/>
    <col min="9736" max="9736" width="12.85546875" style="51" bestFit="1" customWidth="1"/>
    <col min="9737" max="9737" width="13.42578125" style="51" bestFit="1" customWidth="1"/>
    <col min="9738" max="9738" width="15.28515625" style="51"/>
    <col min="9739" max="9739" width="26.28515625" style="51" customWidth="1"/>
    <col min="9740" max="9740" width="13.7109375" style="51" bestFit="1" customWidth="1"/>
    <col min="9741" max="9741" width="13.42578125" style="51" bestFit="1" customWidth="1"/>
    <col min="9742" max="9742" width="10.140625" style="51" bestFit="1" customWidth="1"/>
    <col min="9743" max="9743" width="19.7109375" style="51" bestFit="1" customWidth="1"/>
    <col min="9744" max="9744" width="14" style="51" bestFit="1" customWidth="1"/>
    <col min="9745" max="9760" width="15.28515625" style="51"/>
    <col min="9761" max="9761" width="16.7109375" style="51" bestFit="1" customWidth="1"/>
    <col min="9762" max="9763" width="11.7109375" style="51" bestFit="1" customWidth="1"/>
    <col min="9764" max="9764" width="12.28515625" style="51" bestFit="1" customWidth="1"/>
    <col min="9765" max="9765" width="12.140625" style="51" bestFit="1" customWidth="1"/>
    <col min="9766" max="9766" width="13.28515625" style="51" bestFit="1" customWidth="1"/>
    <col min="9767" max="9984" width="15.28515625" style="51"/>
    <col min="9985" max="9985" width="9.5703125" style="51" bestFit="1" customWidth="1"/>
    <col min="9986" max="9986" width="20.28515625" style="51" bestFit="1" customWidth="1"/>
    <col min="9987" max="9987" width="10.7109375" style="51" bestFit="1" customWidth="1"/>
    <col min="9988" max="9988" width="19.28515625" style="51" bestFit="1" customWidth="1"/>
    <col min="9989" max="9989" width="15.28515625" style="51"/>
    <col min="9990" max="9990" width="10.28515625" style="51" bestFit="1" customWidth="1"/>
    <col min="9991" max="9991" width="12.28515625" style="51" bestFit="1" customWidth="1"/>
    <col min="9992" max="9992" width="12.85546875" style="51" bestFit="1" customWidth="1"/>
    <col min="9993" max="9993" width="13.42578125" style="51" bestFit="1" customWidth="1"/>
    <col min="9994" max="9994" width="15.28515625" style="51"/>
    <col min="9995" max="9995" width="26.28515625" style="51" customWidth="1"/>
    <col min="9996" max="9996" width="13.7109375" style="51" bestFit="1" customWidth="1"/>
    <col min="9997" max="9997" width="13.42578125" style="51" bestFit="1" customWidth="1"/>
    <col min="9998" max="9998" width="10.140625" style="51" bestFit="1" customWidth="1"/>
    <col min="9999" max="9999" width="19.7109375" style="51" bestFit="1" customWidth="1"/>
    <col min="10000" max="10000" width="14" style="51" bestFit="1" customWidth="1"/>
    <col min="10001" max="10016" width="15.28515625" style="51"/>
    <col min="10017" max="10017" width="16.7109375" style="51" bestFit="1" customWidth="1"/>
    <col min="10018" max="10019" width="11.7109375" style="51" bestFit="1" customWidth="1"/>
    <col min="10020" max="10020" width="12.28515625" style="51" bestFit="1" customWidth="1"/>
    <col min="10021" max="10021" width="12.140625" style="51" bestFit="1" customWidth="1"/>
    <col min="10022" max="10022" width="13.28515625" style="51" bestFit="1" customWidth="1"/>
    <col min="10023" max="10240" width="15.28515625" style="51"/>
    <col min="10241" max="10241" width="9.5703125" style="51" bestFit="1" customWidth="1"/>
    <col min="10242" max="10242" width="20.28515625" style="51" bestFit="1" customWidth="1"/>
    <col min="10243" max="10243" width="10.7109375" style="51" bestFit="1" customWidth="1"/>
    <col min="10244" max="10244" width="19.28515625" style="51" bestFit="1" customWidth="1"/>
    <col min="10245" max="10245" width="15.28515625" style="51"/>
    <col min="10246" max="10246" width="10.28515625" style="51" bestFit="1" customWidth="1"/>
    <col min="10247" max="10247" width="12.28515625" style="51" bestFit="1" customWidth="1"/>
    <col min="10248" max="10248" width="12.85546875" style="51" bestFit="1" customWidth="1"/>
    <col min="10249" max="10249" width="13.42578125" style="51" bestFit="1" customWidth="1"/>
    <col min="10250" max="10250" width="15.28515625" style="51"/>
    <col min="10251" max="10251" width="26.28515625" style="51" customWidth="1"/>
    <col min="10252" max="10252" width="13.7109375" style="51" bestFit="1" customWidth="1"/>
    <col min="10253" max="10253" width="13.42578125" style="51" bestFit="1" customWidth="1"/>
    <col min="10254" max="10254" width="10.140625" style="51" bestFit="1" customWidth="1"/>
    <col min="10255" max="10255" width="19.7109375" style="51" bestFit="1" customWidth="1"/>
    <col min="10256" max="10256" width="14" style="51" bestFit="1" customWidth="1"/>
    <col min="10257" max="10272" width="15.28515625" style="51"/>
    <col min="10273" max="10273" width="16.7109375" style="51" bestFit="1" customWidth="1"/>
    <col min="10274" max="10275" width="11.7109375" style="51" bestFit="1" customWidth="1"/>
    <col min="10276" max="10276" width="12.28515625" style="51" bestFit="1" customWidth="1"/>
    <col min="10277" max="10277" width="12.140625" style="51" bestFit="1" customWidth="1"/>
    <col min="10278" max="10278" width="13.28515625" style="51" bestFit="1" customWidth="1"/>
    <col min="10279" max="10496" width="15.28515625" style="51"/>
    <col min="10497" max="10497" width="9.5703125" style="51" bestFit="1" customWidth="1"/>
    <col min="10498" max="10498" width="20.28515625" style="51" bestFit="1" customWidth="1"/>
    <col min="10499" max="10499" width="10.7109375" style="51" bestFit="1" customWidth="1"/>
    <col min="10500" max="10500" width="19.28515625" style="51" bestFit="1" customWidth="1"/>
    <col min="10501" max="10501" width="15.28515625" style="51"/>
    <col min="10502" max="10502" width="10.28515625" style="51" bestFit="1" customWidth="1"/>
    <col min="10503" max="10503" width="12.28515625" style="51" bestFit="1" customWidth="1"/>
    <col min="10504" max="10504" width="12.85546875" style="51" bestFit="1" customWidth="1"/>
    <col min="10505" max="10505" width="13.42578125" style="51" bestFit="1" customWidth="1"/>
    <col min="10506" max="10506" width="15.28515625" style="51"/>
    <col min="10507" max="10507" width="26.28515625" style="51" customWidth="1"/>
    <col min="10508" max="10508" width="13.7109375" style="51" bestFit="1" customWidth="1"/>
    <col min="10509" max="10509" width="13.42578125" style="51" bestFit="1" customWidth="1"/>
    <col min="10510" max="10510" width="10.140625" style="51" bestFit="1" customWidth="1"/>
    <col min="10511" max="10511" width="19.7109375" style="51" bestFit="1" customWidth="1"/>
    <col min="10512" max="10512" width="14" style="51" bestFit="1" customWidth="1"/>
    <col min="10513" max="10528" width="15.28515625" style="51"/>
    <col min="10529" max="10529" width="16.7109375" style="51" bestFit="1" customWidth="1"/>
    <col min="10530" max="10531" width="11.7109375" style="51" bestFit="1" customWidth="1"/>
    <col min="10532" max="10532" width="12.28515625" style="51" bestFit="1" customWidth="1"/>
    <col min="10533" max="10533" width="12.140625" style="51" bestFit="1" customWidth="1"/>
    <col min="10534" max="10534" width="13.28515625" style="51" bestFit="1" customWidth="1"/>
    <col min="10535" max="10752" width="15.28515625" style="51"/>
    <col min="10753" max="10753" width="9.5703125" style="51" bestFit="1" customWidth="1"/>
    <col min="10754" max="10754" width="20.28515625" style="51" bestFit="1" customWidth="1"/>
    <col min="10755" max="10755" width="10.7109375" style="51" bestFit="1" customWidth="1"/>
    <col min="10756" max="10756" width="19.28515625" style="51" bestFit="1" customWidth="1"/>
    <col min="10757" max="10757" width="15.28515625" style="51"/>
    <col min="10758" max="10758" width="10.28515625" style="51" bestFit="1" customWidth="1"/>
    <col min="10759" max="10759" width="12.28515625" style="51" bestFit="1" customWidth="1"/>
    <col min="10760" max="10760" width="12.85546875" style="51" bestFit="1" customWidth="1"/>
    <col min="10761" max="10761" width="13.42578125" style="51" bestFit="1" customWidth="1"/>
    <col min="10762" max="10762" width="15.28515625" style="51"/>
    <col min="10763" max="10763" width="26.28515625" style="51" customWidth="1"/>
    <col min="10764" max="10764" width="13.7109375" style="51" bestFit="1" customWidth="1"/>
    <col min="10765" max="10765" width="13.42578125" style="51" bestFit="1" customWidth="1"/>
    <col min="10766" max="10766" width="10.140625" style="51" bestFit="1" customWidth="1"/>
    <col min="10767" max="10767" width="19.7109375" style="51" bestFit="1" customWidth="1"/>
    <col min="10768" max="10768" width="14" style="51" bestFit="1" customWidth="1"/>
    <col min="10769" max="10784" width="15.28515625" style="51"/>
    <col min="10785" max="10785" width="16.7109375" style="51" bestFit="1" customWidth="1"/>
    <col min="10786" max="10787" width="11.7109375" style="51" bestFit="1" customWidth="1"/>
    <col min="10788" max="10788" width="12.28515625" style="51" bestFit="1" customWidth="1"/>
    <col min="10789" max="10789" width="12.140625" style="51" bestFit="1" customWidth="1"/>
    <col min="10790" max="10790" width="13.28515625" style="51" bestFit="1" customWidth="1"/>
    <col min="10791" max="11008" width="15.28515625" style="51"/>
    <col min="11009" max="11009" width="9.5703125" style="51" bestFit="1" customWidth="1"/>
    <col min="11010" max="11010" width="20.28515625" style="51" bestFit="1" customWidth="1"/>
    <col min="11011" max="11011" width="10.7109375" style="51" bestFit="1" customWidth="1"/>
    <col min="11012" max="11012" width="19.28515625" style="51" bestFit="1" customWidth="1"/>
    <col min="11013" max="11013" width="15.28515625" style="51"/>
    <col min="11014" max="11014" width="10.28515625" style="51" bestFit="1" customWidth="1"/>
    <col min="11015" max="11015" width="12.28515625" style="51" bestFit="1" customWidth="1"/>
    <col min="11016" max="11016" width="12.85546875" style="51" bestFit="1" customWidth="1"/>
    <col min="11017" max="11017" width="13.42578125" style="51" bestFit="1" customWidth="1"/>
    <col min="11018" max="11018" width="15.28515625" style="51"/>
    <col min="11019" max="11019" width="26.28515625" style="51" customWidth="1"/>
    <col min="11020" max="11020" width="13.7109375" style="51" bestFit="1" customWidth="1"/>
    <col min="11021" max="11021" width="13.42578125" style="51" bestFit="1" customWidth="1"/>
    <col min="11022" max="11022" width="10.140625" style="51" bestFit="1" customWidth="1"/>
    <col min="11023" max="11023" width="19.7109375" style="51" bestFit="1" customWidth="1"/>
    <col min="11024" max="11024" width="14" style="51" bestFit="1" customWidth="1"/>
    <col min="11025" max="11040" width="15.28515625" style="51"/>
    <col min="11041" max="11041" width="16.7109375" style="51" bestFit="1" customWidth="1"/>
    <col min="11042" max="11043" width="11.7109375" style="51" bestFit="1" customWidth="1"/>
    <col min="11044" max="11044" width="12.28515625" style="51" bestFit="1" customWidth="1"/>
    <col min="11045" max="11045" width="12.140625" style="51" bestFit="1" customWidth="1"/>
    <col min="11046" max="11046" width="13.28515625" style="51" bestFit="1" customWidth="1"/>
    <col min="11047" max="11264" width="15.28515625" style="51"/>
    <col min="11265" max="11265" width="9.5703125" style="51" bestFit="1" customWidth="1"/>
    <col min="11266" max="11266" width="20.28515625" style="51" bestFit="1" customWidth="1"/>
    <col min="11267" max="11267" width="10.7109375" style="51" bestFit="1" customWidth="1"/>
    <col min="11268" max="11268" width="19.28515625" style="51" bestFit="1" customWidth="1"/>
    <col min="11269" max="11269" width="15.28515625" style="51"/>
    <col min="11270" max="11270" width="10.28515625" style="51" bestFit="1" customWidth="1"/>
    <col min="11271" max="11271" width="12.28515625" style="51" bestFit="1" customWidth="1"/>
    <col min="11272" max="11272" width="12.85546875" style="51" bestFit="1" customWidth="1"/>
    <col min="11273" max="11273" width="13.42578125" style="51" bestFit="1" customWidth="1"/>
    <col min="11274" max="11274" width="15.28515625" style="51"/>
    <col min="11275" max="11275" width="26.28515625" style="51" customWidth="1"/>
    <col min="11276" max="11276" width="13.7109375" style="51" bestFit="1" customWidth="1"/>
    <col min="11277" max="11277" width="13.42578125" style="51" bestFit="1" customWidth="1"/>
    <col min="11278" max="11278" width="10.140625" style="51" bestFit="1" customWidth="1"/>
    <col min="11279" max="11279" width="19.7109375" style="51" bestFit="1" customWidth="1"/>
    <col min="11280" max="11280" width="14" style="51" bestFit="1" customWidth="1"/>
    <col min="11281" max="11296" width="15.28515625" style="51"/>
    <col min="11297" max="11297" width="16.7109375" style="51" bestFit="1" customWidth="1"/>
    <col min="11298" max="11299" width="11.7109375" style="51" bestFit="1" customWidth="1"/>
    <col min="11300" max="11300" width="12.28515625" style="51" bestFit="1" customWidth="1"/>
    <col min="11301" max="11301" width="12.140625" style="51" bestFit="1" customWidth="1"/>
    <col min="11302" max="11302" width="13.28515625" style="51" bestFit="1" customWidth="1"/>
    <col min="11303" max="11520" width="15.28515625" style="51"/>
    <col min="11521" max="11521" width="9.5703125" style="51" bestFit="1" customWidth="1"/>
    <col min="11522" max="11522" width="20.28515625" style="51" bestFit="1" customWidth="1"/>
    <col min="11523" max="11523" width="10.7109375" style="51" bestFit="1" customWidth="1"/>
    <col min="11524" max="11524" width="19.28515625" style="51" bestFit="1" customWidth="1"/>
    <col min="11525" max="11525" width="15.28515625" style="51"/>
    <col min="11526" max="11526" width="10.28515625" style="51" bestFit="1" customWidth="1"/>
    <col min="11527" max="11527" width="12.28515625" style="51" bestFit="1" customWidth="1"/>
    <col min="11528" max="11528" width="12.85546875" style="51" bestFit="1" customWidth="1"/>
    <col min="11529" max="11529" width="13.42578125" style="51" bestFit="1" customWidth="1"/>
    <col min="11530" max="11530" width="15.28515625" style="51"/>
    <col min="11531" max="11531" width="26.28515625" style="51" customWidth="1"/>
    <col min="11532" max="11532" width="13.7109375" style="51" bestFit="1" customWidth="1"/>
    <col min="11533" max="11533" width="13.42578125" style="51" bestFit="1" customWidth="1"/>
    <col min="11534" max="11534" width="10.140625" style="51" bestFit="1" customWidth="1"/>
    <col min="11535" max="11535" width="19.7109375" style="51" bestFit="1" customWidth="1"/>
    <col min="11536" max="11536" width="14" style="51" bestFit="1" customWidth="1"/>
    <col min="11537" max="11552" width="15.28515625" style="51"/>
    <col min="11553" max="11553" width="16.7109375" style="51" bestFit="1" customWidth="1"/>
    <col min="11554" max="11555" width="11.7109375" style="51" bestFit="1" customWidth="1"/>
    <col min="11556" max="11556" width="12.28515625" style="51" bestFit="1" customWidth="1"/>
    <col min="11557" max="11557" width="12.140625" style="51" bestFit="1" customWidth="1"/>
    <col min="11558" max="11558" width="13.28515625" style="51" bestFit="1" customWidth="1"/>
    <col min="11559" max="11776" width="15.28515625" style="51"/>
    <col min="11777" max="11777" width="9.5703125" style="51" bestFit="1" customWidth="1"/>
    <col min="11778" max="11778" width="20.28515625" style="51" bestFit="1" customWidth="1"/>
    <col min="11779" max="11779" width="10.7109375" style="51" bestFit="1" customWidth="1"/>
    <col min="11780" max="11780" width="19.28515625" style="51" bestFit="1" customWidth="1"/>
    <col min="11781" max="11781" width="15.28515625" style="51"/>
    <col min="11782" max="11782" width="10.28515625" style="51" bestFit="1" customWidth="1"/>
    <col min="11783" max="11783" width="12.28515625" style="51" bestFit="1" customWidth="1"/>
    <col min="11784" max="11784" width="12.85546875" style="51" bestFit="1" customWidth="1"/>
    <col min="11785" max="11785" width="13.42578125" style="51" bestFit="1" customWidth="1"/>
    <col min="11786" max="11786" width="15.28515625" style="51"/>
    <col min="11787" max="11787" width="26.28515625" style="51" customWidth="1"/>
    <col min="11788" max="11788" width="13.7109375" style="51" bestFit="1" customWidth="1"/>
    <col min="11789" max="11789" width="13.42578125" style="51" bestFit="1" customWidth="1"/>
    <col min="11790" max="11790" width="10.140625" style="51" bestFit="1" customWidth="1"/>
    <col min="11791" max="11791" width="19.7109375" style="51" bestFit="1" customWidth="1"/>
    <col min="11792" max="11792" width="14" style="51" bestFit="1" customWidth="1"/>
    <col min="11793" max="11808" width="15.28515625" style="51"/>
    <col min="11809" max="11809" width="16.7109375" style="51" bestFit="1" customWidth="1"/>
    <col min="11810" max="11811" width="11.7109375" style="51" bestFit="1" customWidth="1"/>
    <col min="11812" max="11812" width="12.28515625" style="51" bestFit="1" customWidth="1"/>
    <col min="11813" max="11813" width="12.140625" style="51" bestFit="1" customWidth="1"/>
    <col min="11814" max="11814" width="13.28515625" style="51" bestFit="1" customWidth="1"/>
    <col min="11815" max="12032" width="15.28515625" style="51"/>
    <col min="12033" max="12033" width="9.5703125" style="51" bestFit="1" customWidth="1"/>
    <col min="12034" max="12034" width="20.28515625" style="51" bestFit="1" customWidth="1"/>
    <col min="12035" max="12035" width="10.7109375" style="51" bestFit="1" customWidth="1"/>
    <col min="12036" max="12036" width="19.28515625" style="51" bestFit="1" customWidth="1"/>
    <col min="12037" max="12037" width="15.28515625" style="51"/>
    <col min="12038" max="12038" width="10.28515625" style="51" bestFit="1" customWidth="1"/>
    <col min="12039" max="12039" width="12.28515625" style="51" bestFit="1" customWidth="1"/>
    <col min="12040" max="12040" width="12.85546875" style="51" bestFit="1" customWidth="1"/>
    <col min="12041" max="12041" width="13.42578125" style="51" bestFit="1" customWidth="1"/>
    <col min="12042" max="12042" width="15.28515625" style="51"/>
    <col min="12043" max="12043" width="26.28515625" style="51" customWidth="1"/>
    <col min="12044" max="12044" width="13.7109375" style="51" bestFit="1" customWidth="1"/>
    <col min="12045" max="12045" width="13.42578125" style="51" bestFit="1" customWidth="1"/>
    <col min="12046" max="12046" width="10.140625" style="51" bestFit="1" customWidth="1"/>
    <col min="12047" max="12047" width="19.7109375" style="51" bestFit="1" customWidth="1"/>
    <col min="12048" max="12048" width="14" style="51" bestFit="1" customWidth="1"/>
    <col min="12049" max="12064" width="15.28515625" style="51"/>
    <col min="12065" max="12065" width="16.7109375" style="51" bestFit="1" customWidth="1"/>
    <col min="12066" max="12067" width="11.7109375" style="51" bestFit="1" customWidth="1"/>
    <col min="12068" max="12068" width="12.28515625" style="51" bestFit="1" customWidth="1"/>
    <col min="12069" max="12069" width="12.140625" style="51" bestFit="1" customWidth="1"/>
    <col min="12070" max="12070" width="13.28515625" style="51" bestFit="1" customWidth="1"/>
    <col min="12071" max="12288" width="15.28515625" style="51"/>
    <col min="12289" max="12289" width="9.5703125" style="51" bestFit="1" customWidth="1"/>
    <col min="12290" max="12290" width="20.28515625" style="51" bestFit="1" customWidth="1"/>
    <col min="12291" max="12291" width="10.7109375" style="51" bestFit="1" customWidth="1"/>
    <col min="12292" max="12292" width="19.28515625" style="51" bestFit="1" customWidth="1"/>
    <col min="12293" max="12293" width="15.28515625" style="51"/>
    <col min="12294" max="12294" width="10.28515625" style="51" bestFit="1" customWidth="1"/>
    <col min="12295" max="12295" width="12.28515625" style="51" bestFit="1" customWidth="1"/>
    <col min="12296" max="12296" width="12.85546875" style="51" bestFit="1" customWidth="1"/>
    <col min="12297" max="12297" width="13.42578125" style="51" bestFit="1" customWidth="1"/>
    <col min="12298" max="12298" width="15.28515625" style="51"/>
    <col min="12299" max="12299" width="26.28515625" style="51" customWidth="1"/>
    <col min="12300" max="12300" width="13.7109375" style="51" bestFit="1" customWidth="1"/>
    <col min="12301" max="12301" width="13.42578125" style="51" bestFit="1" customWidth="1"/>
    <col min="12302" max="12302" width="10.140625" style="51" bestFit="1" customWidth="1"/>
    <col min="12303" max="12303" width="19.7109375" style="51" bestFit="1" customWidth="1"/>
    <col min="12304" max="12304" width="14" style="51" bestFit="1" customWidth="1"/>
    <col min="12305" max="12320" width="15.28515625" style="51"/>
    <col min="12321" max="12321" width="16.7109375" style="51" bestFit="1" customWidth="1"/>
    <col min="12322" max="12323" width="11.7109375" style="51" bestFit="1" customWidth="1"/>
    <col min="12324" max="12324" width="12.28515625" style="51" bestFit="1" customWidth="1"/>
    <col min="12325" max="12325" width="12.140625" style="51" bestFit="1" customWidth="1"/>
    <col min="12326" max="12326" width="13.28515625" style="51" bestFit="1" customWidth="1"/>
    <col min="12327" max="12544" width="15.28515625" style="51"/>
    <col min="12545" max="12545" width="9.5703125" style="51" bestFit="1" customWidth="1"/>
    <col min="12546" max="12546" width="20.28515625" style="51" bestFit="1" customWidth="1"/>
    <col min="12547" max="12547" width="10.7109375" style="51" bestFit="1" customWidth="1"/>
    <col min="12548" max="12548" width="19.28515625" style="51" bestFit="1" customWidth="1"/>
    <col min="12549" max="12549" width="15.28515625" style="51"/>
    <col min="12550" max="12550" width="10.28515625" style="51" bestFit="1" customWidth="1"/>
    <col min="12551" max="12551" width="12.28515625" style="51" bestFit="1" customWidth="1"/>
    <col min="12552" max="12552" width="12.85546875" style="51" bestFit="1" customWidth="1"/>
    <col min="12553" max="12553" width="13.42578125" style="51" bestFit="1" customWidth="1"/>
    <col min="12554" max="12554" width="15.28515625" style="51"/>
    <col min="12555" max="12555" width="26.28515625" style="51" customWidth="1"/>
    <col min="12556" max="12556" width="13.7109375" style="51" bestFit="1" customWidth="1"/>
    <col min="12557" max="12557" width="13.42578125" style="51" bestFit="1" customWidth="1"/>
    <col min="12558" max="12558" width="10.140625" style="51" bestFit="1" customWidth="1"/>
    <col min="12559" max="12559" width="19.7109375" style="51" bestFit="1" customWidth="1"/>
    <col min="12560" max="12560" width="14" style="51" bestFit="1" customWidth="1"/>
    <col min="12561" max="12576" width="15.28515625" style="51"/>
    <col min="12577" max="12577" width="16.7109375" style="51" bestFit="1" customWidth="1"/>
    <col min="12578" max="12579" width="11.7109375" style="51" bestFit="1" customWidth="1"/>
    <col min="12580" max="12580" width="12.28515625" style="51" bestFit="1" customWidth="1"/>
    <col min="12581" max="12581" width="12.140625" style="51" bestFit="1" customWidth="1"/>
    <col min="12582" max="12582" width="13.28515625" style="51" bestFit="1" customWidth="1"/>
    <col min="12583" max="12800" width="15.28515625" style="51"/>
    <col min="12801" max="12801" width="9.5703125" style="51" bestFit="1" customWidth="1"/>
    <col min="12802" max="12802" width="20.28515625" style="51" bestFit="1" customWidth="1"/>
    <col min="12803" max="12803" width="10.7109375" style="51" bestFit="1" customWidth="1"/>
    <col min="12804" max="12804" width="19.28515625" style="51" bestFit="1" customWidth="1"/>
    <col min="12805" max="12805" width="15.28515625" style="51"/>
    <col min="12806" max="12806" width="10.28515625" style="51" bestFit="1" customWidth="1"/>
    <col min="12807" max="12807" width="12.28515625" style="51" bestFit="1" customWidth="1"/>
    <col min="12808" max="12808" width="12.85546875" style="51" bestFit="1" customWidth="1"/>
    <col min="12809" max="12809" width="13.42578125" style="51" bestFit="1" customWidth="1"/>
    <col min="12810" max="12810" width="15.28515625" style="51"/>
    <col min="12811" max="12811" width="26.28515625" style="51" customWidth="1"/>
    <col min="12812" max="12812" width="13.7109375" style="51" bestFit="1" customWidth="1"/>
    <col min="12813" max="12813" width="13.42578125" style="51" bestFit="1" customWidth="1"/>
    <col min="12814" max="12814" width="10.140625" style="51" bestFit="1" customWidth="1"/>
    <col min="12815" max="12815" width="19.7109375" style="51" bestFit="1" customWidth="1"/>
    <col min="12816" max="12816" width="14" style="51" bestFit="1" customWidth="1"/>
    <col min="12817" max="12832" width="15.28515625" style="51"/>
    <col min="12833" max="12833" width="16.7109375" style="51" bestFit="1" customWidth="1"/>
    <col min="12834" max="12835" width="11.7109375" style="51" bestFit="1" customWidth="1"/>
    <col min="12836" max="12836" width="12.28515625" style="51" bestFit="1" customWidth="1"/>
    <col min="12837" max="12837" width="12.140625" style="51" bestFit="1" customWidth="1"/>
    <col min="12838" max="12838" width="13.28515625" style="51" bestFit="1" customWidth="1"/>
    <col min="12839" max="13056" width="15.28515625" style="51"/>
    <col min="13057" max="13057" width="9.5703125" style="51" bestFit="1" customWidth="1"/>
    <col min="13058" max="13058" width="20.28515625" style="51" bestFit="1" customWidth="1"/>
    <col min="13059" max="13059" width="10.7109375" style="51" bestFit="1" customWidth="1"/>
    <col min="13060" max="13060" width="19.28515625" style="51" bestFit="1" customWidth="1"/>
    <col min="13061" max="13061" width="15.28515625" style="51"/>
    <col min="13062" max="13062" width="10.28515625" style="51" bestFit="1" customWidth="1"/>
    <col min="13063" max="13063" width="12.28515625" style="51" bestFit="1" customWidth="1"/>
    <col min="13064" max="13064" width="12.85546875" style="51" bestFit="1" customWidth="1"/>
    <col min="13065" max="13065" width="13.42578125" style="51" bestFit="1" customWidth="1"/>
    <col min="13066" max="13066" width="15.28515625" style="51"/>
    <col min="13067" max="13067" width="26.28515625" style="51" customWidth="1"/>
    <col min="13068" max="13068" width="13.7109375" style="51" bestFit="1" customWidth="1"/>
    <col min="13069" max="13069" width="13.42578125" style="51" bestFit="1" customWidth="1"/>
    <col min="13070" max="13070" width="10.140625" style="51" bestFit="1" customWidth="1"/>
    <col min="13071" max="13071" width="19.7109375" style="51" bestFit="1" customWidth="1"/>
    <col min="13072" max="13072" width="14" style="51" bestFit="1" customWidth="1"/>
    <col min="13073" max="13088" width="15.28515625" style="51"/>
    <col min="13089" max="13089" width="16.7109375" style="51" bestFit="1" customWidth="1"/>
    <col min="13090" max="13091" width="11.7109375" style="51" bestFit="1" customWidth="1"/>
    <col min="13092" max="13092" width="12.28515625" style="51" bestFit="1" customWidth="1"/>
    <col min="13093" max="13093" width="12.140625" style="51" bestFit="1" customWidth="1"/>
    <col min="13094" max="13094" width="13.28515625" style="51" bestFit="1" customWidth="1"/>
    <col min="13095" max="13312" width="15.28515625" style="51"/>
    <col min="13313" max="13313" width="9.5703125" style="51" bestFit="1" customWidth="1"/>
    <col min="13314" max="13314" width="20.28515625" style="51" bestFit="1" customWidth="1"/>
    <col min="13315" max="13315" width="10.7109375" style="51" bestFit="1" customWidth="1"/>
    <col min="13316" max="13316" width="19.28515625" style="51" bestFit="1" customWidth="1"/>
    <col min="13317" max="13317" width="15.28515625" style="51"/>
    <col min="13318" max="13318" width="10.28515625" style="51" bestFit="1" customWidth="1"/>
    <col min="13319" max="13319" width="12.28515625" style="51" bestFit="1" customWidth="1"/>
    <col min="13320" max="13320" width="12.85546875" style="51" bestFit="1" customWidth="1"/>
    <col min="13321" max="13321" width="13.42578125" style="51" bestFit="1" customWidth="1"/>
    <col min="13322" max="13322" width="15.28515625" style="51"/>
    <col min="13323" max="13323" width="26.28515625" style="51" customWidth="1"/>
    <col min="13324" max="13324" width="13.7109375" style="51" bestFit="1" customWidth="1"/>
    <col min="13325" max="13325" width="13.42578125" style="51" bestFit="1" customWidth="1"/>
    <col min="13326" max="13326" width="10.140625" style="51" bestFit="1" customWidth="1"/>
    <col min="13327" max="13327" width="19.7109375" style="51" bestFit="1" customWidth="1"/>
    <col min="13328" max="13328" width="14" style="51" bestFit="1" customWidth="1"/>
    <col min="13329" max="13344" width="15.28515625" style="51"/>
    <col min="13345" max="13345" width="16.7109375" style="51" bestFit="1" customWidth="1"/>
    <col min="13346" max="13347" width="11.7109375" style="51" bestFit="1" customWidth="1"/>
    <col min="13348" max="13348" width="12.28515625" style="51" bestFit="1" customWidth="1"/>
    <col min="13349" max="13349" width="12.140625" style="51" bestFit="1" customWidth="1"/>
    <col min="13350" max="13350" width="13.28515625" style="51" bestFit="1" customWidth="1"/>
    <col min="13351" max="13568" width="15.28515625" style="51"/>
    <col min="13569" max="13569" width="9.5703125" style="51" bestFit="1" customWidth="1"/>
    <col min="13570" max="13570" width="20.28515625" style="51" bestFit="1" customWidth="1"/>
    <col min="13571" max="13571" width="10.7109375" style="51" bestFit="1" customWidth="1"/>
    <col min="13572" max="13572" width="19.28515625" style="51" bestFit="1" customWidth="1"/>
    <col min="13573" max="13573" width="15.28515625" style="51"/>
    <col min="13574" max="13574" width="10.28515625" style="51" bestFit="1" customWidth="1"/>
    <col min="13575" max="13575" width="12.28515625" style="51" bestFit="1" customWidth="1"/>
    <col min="13576" max="13576" width="12.85546875" style="51" bestFit="1" customWidth="1"/>
    <col min="13577" max="13577" width="13.42578125" style="51" bestFit="1" customWidth="1"/>
    <col min="13578" max="13578" width="15.28515625" style="51"/>
    <col min="13579" max="13579" width="26.28515625" style="51" customWidth="1"/>
    <col min="13580" max="13580" width="13.7109375" style="51" bestFit="1" customWidth="1"/>
    <col min="13581" max="13581" width="13.42578125" style="51" bestFit="1" customWidth="1"/>
    <col min="13582" max="13582" width="10.140625" style="51" bestFit="1" customWidth="1"/>
    <col min="13583" max="13583" width="19.7109375" style="51" bestFit="1" customWidth="1"/>
    <col min="13584" max="13584" width="14" style="51" bestFit="1" customWidth="1"/>
    <col min="13585" max="13600" width="15.28515625" style="51"/>
    <col min="13601" max="13601" width="16.7109375" style="51" bestFit="1" customWidth="1"/>
    <col min="13602" max="13603" width="11.7109375" style="51" bestFit="1" customWidth="1"/>
    <col min="13604" max="13604" width="12.28515625" style="51" bestFit="1" customWidth="1"/>
    <col min="13605" max="13605" width="12.140625" style="51" bestFit="1" customWidth="1"/>
    <col min="13606" max="13606" width="13.28515625" style="51" bestFit="1" customWidth="1"/>
    <col min="13607" max="13824" width="15.28515625" style="51"/>
    <col min="13825" max="13825" width="9.5703125" style="51" bestFit="1" customWidth="1"/>
    <col min="13826" max="13826" width="20.28515625" style="51" bestFit="1" customWidth="1"/>
    <col min="13827" max="13827" width="10.7109375" style="51" bestFit="1" customWidth="1"/>
    <col min="13828" max="13828" width="19.28515625" style="51" bestFit="1" customWidth="1"/>
    <col min="13829" max="13829" width="15.28515625" style="51"/>
    <col min="13830" max="13830" width="10.28515625" style="51" bestFit="1" customWidth="1"/>
    <col min="13831" max="13831" width="12.28515625" style="51" bestFit="1" customWidth="1"/>
    <col min="13832" max="13832" width="12.85546875" style="51" bestFit="1" customWidth="1"/>
    <col min="13833" max="13833" width="13.42578125" style="51" bestFit="1" customWidth="1"/>
    <col min="13834" max="13834" width="15.28515625" style="51"/>
    <col min="13835" max="13835" width="26.28515625" style="51" customWidth="1"/>
    <col min="13836" max="13836" width="13.7109375" style="51" bestFit="1" customWidth="1"/>
    <col min="13837" max="13837" width="13.42578125" style="51" bestFit="1" customWidth="1"/>
    <col min="13838" max="13838" width="10.140625" style="51" bestFit="1" customWidth="1"/>
    <col min="13839" max="13839" width="19.7109375" style="51" bestFit="1" customWidth="1"/>
    <col min="13840" max="13840" width="14" style="51" bestFit="1" customWidth="1"/>
    <col min="13841" max="13856" width="15.28515625" style="51"/>
    <col min="13857" max="13857" width="16.7109375" style="51" bestFit="1" customWidth="1"/>
    <col min="13858" max="13859" width="11.7109375" style="51" bestFit="1" customWidth="1"/>
    <col min="13860" max="13860" width="12.28515625" style="51" bestFit="1" customWidth="1"/>
    <col min="13861" max="13861" width="12.140625" style="51" bestFit="1" customWidth="1"/>
    <col min="13862" max="13862" width="13.28515625" style="51" bestFit="1" customWidth="1"/>
    <col min="13863" max="14080" width="15.28515625" style="51"/>
    <col min="14081" max="14081" width="9.5703125" style="51" bestFit="1" customWidth="1"/>
    <col min="14082" max="14082" width="20.28515625" style="51" bestFit="1" customWidth="1"/>
    <col min="14083" max="14083" width="10.7109375" style="51" bestFit="1" customWidth="1"/>
    <col min="14084" max="14084" width="19.28515625" style="51" bestFit="1" customWidth="1"/>
    <col min="14085" max="14085" width="15.28515625" style="51"/>
    <col min="14086" max="14086" width="10.28515625" style="51" bestFit="1" customWidth="1"/>
    <col min="14087" max="14087" width="12.28515625" style="51" bestFit="1" customWidth="1"/>
    <col min="14088" max="14088" width="12.85546875" style="51" bestFit="1" customWidth="1"/>
    <col min="14089" max="14089" width="13.42578125" style="51" bestFit="1" customWidth="1"/>
    <col min="14090" max="14090" width="15.28515625" style="51"/>
    <col min="14091" max="14091" width="26.28515625" style="51" customWidth="1"/>
    <col min="14092" max="14092" width="13.7109375" style="51" bestFit="1" customWidth="1"/>
    <col min="14093" max="14093" width="13.42578125" style="51" bestFit="1" customWidth="1"/>
    <col min="14094" max="14094" width="10.140625" style="51" bestFit="1" customWidth="1"/>
    <col min="14095" max="14095" width="19.7109375" style="51" bestFit="1" customWidth="1"/>
    <col min="14096" max="14096" width="14" style="51" bestFit="1" customWidth="1"/>
    <col min="14097" max="14112" width="15.28515625" style="51"/>
    <col min="14113" max="14113" width="16.7109375" style="51" bestFit="1" customWidth="1"/>
    <col min="14114" max="14115" width="11.7109375" style="51" bestFit="1" customWidth="1"/>
    <col min="14116" max="14116" width="12.28515625" style="51" bestFit="1" customWidth="1"/>
    <col min="14117" max="14117" width="12.140625" style="51" bestFit="1" customWidth="1"/>
    <col min="14118" max="14118" width="13.28515625" style="51" bestFit="1" customWidth="1"/>
    <col min="14119" max="14336" width="15.28515625" style="51"/>
    <col min="14337" max="14337" width="9.5703125" style="51" bestFit="1" customWidth="1"/>
    <col min="14338" max="14338" width="20.28515625" style="51" bestFit="1" customWidth="1"/>
    <col min="14339" max="14339" width="10.7109375" style="51" bestFit="1" customWidth="1"/>
    <col min="14340" max="14340" width="19.28515625" style="51" bestFit="1" customWidth="1"/>
    <col min="14341" max="14341" width="15.28515625" style="51"/>
    <col min="14342" max="14342" width="10.28515625" style="51" bestFit="1" customWidth="1"/>
    <col min="14343" max="14343" width="12.28515625" style="51" bestFit="1" customWidth="1"/>
    <col min="14344" max="14344" width="12.85546875" style="51" bestFit="1" customWidth="1"/>
    <col min="14345" max="14345" width="13.42578125" style="51" bestFit="1" customWidth="1"/>
    <col min="14346" max="14346" width="15.28515625" style="51"/>
    <col min="14347" max="14347" width="26.28515625" style="51" customWidth="1"/>
    <col min="14348" max="14348" width="13.7109375" style="51" bestFit="1" customWidth="1"/>
    <col min="14349" max="14349" width="13.42578125" style="51" bestFit="1" customWidth="1"/>
    <col min="14350" max="14350" width="10.140625" style="51" bestFit="1" customWidth="1"/>
    <col min="14351" max="14351" width="19.7109375" style="51" bestFit="1" customWidth="1"/>
    <col min="14352" max="14352" width="14" style="51" bestFit="1" customWidth="1"/>
    <col min="14353" max="14368" width="15.28515625" style="51"/>
    <col min="14369" max="14369" width="16.7109375" style="51" bestFit="1" customWidth="1"/>
    <col min="14370" max="14371" width="11.7109375" style="51" bestFit="1" customWidth="1"/>
    <col min="14372" max="14372" width="12.28515625" style="51" bestFit="1" customWidth="1"/>
    <col min="14373" max="14373" width="12.140625" style="51" bestFit="1" customWidth="1"/>
    <col min="14374" max="14374" width="13.28515625" style="51" bestFit="1" customWidth="1"/>
    <col min="14375" max="14592" width="15.28515625" style="51"/>
    <col min="14593" max="14593" width="9.5703125" style="51" bestFit="1" customWidth="1"/>
    <col min="14594" max="14594" width="20.28515625" style="51" bestFit="1" customWidth="1"/>
    <col min="14595" max="14595" width="10.7109375" style="51" bestFit="1" customWidth="1"/>
    <col min="14596" max="14596" width="19.28515625" style="51" bestFit="1" customWidth="1"/>
    <col min="14597" max="14597" width="15.28515625" style="51"/>
    <col min="14598" max="14598" width="10.28515625" style="51" bestFit="1" customWidth="1"/>
    <col min="14599" max="14599" width="12.28515625" style="51" bestFit="1" customWidth="1"/>
    <col min="14600" max="14600" width="12.85546875" style="51" bestFit="1" customWidth="1"/>
    <col min="14601" max="14601" width="13.42578125" style="51" bestFit="1" customWidth="1"/>
    <col min="14602" max="14602" width="15.28515625" style="51"/>
    <col min="14603" max="14603" width="26.28515625" style="51" customWidth="1"/>
    <col min="14604" max="14604" width="13.7109375" style="51" bestFit="1" customWidth="1"/>
    <col min="14605" max="14605" width="13.42578125" style="51" bestFit="1" customWidth="1"/>
    <col min="14606" max="14606" width="10.140625" style="51" bestFit="1" customWidth="1"/>
    <col min="14607" max="14607" width="19.7109375" style="51" bestFit="1" customWidth="1"/>
    <col min="14608" max="14608" width="14" style="51" bestFit="1" customWidth="1"/>
    <col min="14609" max="14624" width="15.28515625" style="51"/>
    <col min="14625" max="14625" width="16.7109375" style="51" bestFit="1" customWidth="1"/>
    <col min="14626" max="14627" width="11.7109375" style="51" bestFit="1" customWidth="1"/>
    <col min="14628" max="14628" width="12.28515625" style="51" bestFit="1" customWidth="1"/>
    <col min="14629" max="14629" width="12.140625" style="51" bestFit="1" customWidth="1"/>
    <col min="14630" max="14630" width="13.28515625" style="51" bestFit="1" customWidth="1"/>
    <col min="14631" max="14848" width="15.28515625" style="51"/>
    <col min="14849" max="14849" width="9.5703125" style="51" bestFit="1" customWidth="1"/>
    <col min="14850" max="14850" width="20.28515625" style="51" bestFit="1" customWidth="1"/>
    <col min="14851" max="14851" width="10.7109375" style="51" bestFit="1" customWidth="1"/>
    <col min="14852" max="14852" width="19.28515625" style="51" bestFit="1" customWidth="1"/>
    <col min="14853" max="14853" width="15.28515625" style="51"/>
    <col min="14854" max="14854" width="10.28515625" style="51" bestFit="1" customWidth="1"/>
    <col min="14855" max="14855" width="12.28515625" style="51" bestFit="1" customWidth="1"/>
    <col min="14856" max="14856" width="12.85546875" style="51" bestFit="1" customWidth="1"/>
    <col min="14857" max="14857" width="13.42578125" style="51" bestFit="1" customWidth="1"/>
    <col min="14858" max="14858" width="15.28515625" style="51"/>
    <col min="14859" max="14859" width="26.28515625" style="51" customWidth="1"/>
    <col min="14860" max="14860" width="13.7109375" style="51" bestFit="1" customWidth="1"/>
    <col min="14861" max="14861" width="13.42578125" style="51" bestFit="1" customWidth="1"/>
    <col min="14862" max="14862" width="10.140625" style="51" bestFit="1" customWidth="1"/>
    <col min="14863" max="14863" width="19.7109375" style="51" bestFit="1" customWidth="1"/>
    <col min="14864" max="14864" width="14" style="51" bestFit="1" customWidth="1"/>
    <col min="14865" max="14880" width="15.28515625" style="51"/>
    <col min="14881" max="14881" width="16.7109375" style="51" bestFit="1" customWidth="1"/>
    <col min="14882" max="14883" width="11.7109375" style="51" bestFit="1" customWidth="1"/>
    <col min="14884" max="14884" width="12.28515625" style="51" bestFit="1" customWidth="1"/>
    <col min="14885" max="14885" width="12.140625" style="51" bestFit="1" customWidth="1"/>
    <col min="14886" max="14886" width="13.28515625" style="51" bestFit="1" customWidth="1"/>
    <col min="14887" max="15104" width="15.28515625" style="51"/>
    <col min="15105" max="15105" width="9.5703125" style="51" bestFit="1" customWidth="1"/>
    <col min="15106" max="15106" width="20.28515625" style="51" bestFit="1" customWidth="1"/>
    <col min="15107" max="15107" width="10.7109375" style="51" bestFit="1" customWidth="1"/>
    <col min="15108" max="15108" width="19.28515625" style="51" bestFit="1" customWidth="1"/>
    <col min="15109" max="15109" width="15.28515625" style="51"/>
    <col min="15110" max="15110" width="10.28515625" style="51" bestFit="1" customWidth="1"/>
    <col min="15111" max="15111" width="12.28515625" style="51" bestFit="1" customWidth="1"/>
    <col min="15112" max="15112" width="12.85546875" style="51" bestFit="1" customWidth="1"/>
    <col min="15113" max="15113" width="13.42578125" style="51" bestFit="1" customWidth="1"/>
    <col min="15114" max="15114" width="15.28515625" style="51"/>
    <col min="15115" max="15115" width="26.28515625" style="51" customWidth="1"/>
    <col min="15116" max="15116" width="13.7109375" style="51" bestFit="1" customWidth="1"/>
    <col min="15117" max="15117" width="13.42578125" style="51" bestFit="1" customWidth="1"/>
    <col min="15118" max="15118" width="10.140625" style="51" bestFit="1" customWidth="1"/>
    <col min="15119" max="15119" width="19.7109375" style="51" bestFit="1" customWidth="1"/>
    <col min="15120" max="15120" width="14" style="51" bestFit="1" customWidth="1"/>
    <col min="15121" max="15136" width="15.28515625" style="51"/>
    <col min="15137" max="15137" width="16.7109375" style="51" bestFit="1" customWidth="1"/>
    <col min="15138" max="15139" width="11.7109375" style="51" bestFit="1" customWidth="1"/>
    <col min="15140" max="15140" width="12.28515625" style="51" bestFit="1" customWidth="1"/>
    <col min="15141" max="15141" width="12.140625" style="51" bestFit="1" customWidth="1"/>
    <col min="15142" max="15142" width="13.28515625" style="51" bestFit="1" customWidth="1"/>
    <col min="15143" max="15360" width="15.28515625" style="51"/>
    <col min="15361" max="15361" width="9.5703125" style="51" bestFit="1" customWidth="1"/>
    <col min="15362" max="15362" width="20.28515625" style="51" bestFit="1" customWidth="1"/>
    <col min="15363" max="15363" width="10.7109375" style="51" bestFit="1" customWidth="1"/>
    <col min="15364" max="15364" width="19.28515625" style="51" bestFit="1" customWidth="1"/>
    <col min="15365" max="15365" width="15.28515625" style="51"/>
    <col min="15366" max="15366" width="10.28515625" style="51" bestFit="1" customWidth="1"/>
    <col min="15367" max="15367" width="12.28515625" style="51" bestFit="1" customWidth="1"/>
    <col min="15368" max="15368" width="12.85546875" style="51" bestFit="1" customWidth="1"/>
    <col min="15369" max="15369" width="13.42578125" style="51" bestFit="1" customWidth="1"/>
    <col min="15370" max="15370" width="15.28515625" style="51"/>
    <col min="15371" max="15371" width="26.28515625" style="51" customWidth="1"/>
    <col min="15372" max="15372" width="13.7109375" style="51" bestFit="1" customWidth="1"/>
    <col min="15373" max="15373" width="13.42578125" style="51" bestFit="1" customWidth="1"/>
    <col min="15374" max="15374" width="10.140625" style="51" bestFit="1" customWidth="1"/>
    <col min="15375" max="15375" width="19.7109375" style="51" bestFit="1" customWidth="1"/>
    <col min="15376" max="15376" width="14" style="51" bestFit="1" customWidth="1"/>
    <col min="15377" max="15392" width="15.28515625" style="51"/>
    <col min="15393" max="15393" width="16.7109375" style="51" bestFit="1" customWidth="1"/>
    <col min="15394" max="15395" width="11.7109375" style="51" bestFit="1" customWidth="1"/>
    <col min="15396" max="15396" width="12.28515625" style="51" bestFit="1" customWidth="1"/>
    <col min="15397" max="15397" width="12.140625" style="51" bestFit="1" customWidth="1"/>
    <col min="15398" max="15398" width="13.28515625" style="51" bestFit="1" customWidth="1"/>
    <col min="15399" max="15616" width="15.28515625" style="51"/>
    <col min="15617" max="15617" width="9.5703125" style="51" bestFit="1" customWidth="1"/>
    <col min="15618" max="15618" width="20.28515625" style="51" bestFit="1" customWidth="1"/>
    <col min="15619" max="15619" width="10.7109375" style="51" bestFit="1" customWidth="1"/>
    <col min="15620" max="15620" width="19.28515625" style="51" bestFit="1" customWidth="1"/>
    <col min="15621" max="15621" width="15.28515625" style="51"/>
    <col min="15622" max="15622" width="10.28515625" style="51" bestFit="1" customWidth="1"/>
    <col min="15623" max="15623" width="12.28515625" style="51" bestFit="1" customWidth="1"/>
    <col min="15624" max="15624" width="12.85546875" style="51" bestFit="1" customWidth="1"/>
    <col min="15625" max="15625" width="13.42578125" style="51" bestFit="1" customWidth="1"/>
    <col min="15626" max="15626" width="15.28515625" style="51"/>
    <col min="15627" max="15627" width="26.28515625" style="51" customWidth="1"/>
    <col min="15628" max="15628" width="13.7109375" style="51" bestFit="1" customWidth="1"/>
    <col min="15629" max="15629" width="13.42578125" style="51" bestFit="1" customWidth="1"/>
    <col min="15630" max="15630" width="10.140625" style="51" bestFit="1" customWidth="1"/>
    <col min="15631" max="15631" width="19.7109375" style="51" bestFit="1" customWidth="1"/>
    <col min="15632" max="15632" width="14" style="51" bestFit="1" customWidth="1"/>
    <col min="15633" max="15648" width="15.28515625" style="51"/>
    <col min="15649" max="15649" width="16.7109375" style="51" bestFit="1" customWidth="1"/>
    <col min="15650" max="15651" width="11.7109375" style="51" bestFit="1" customWidth="1"/>
    <col min="15652" max="15652" width="12.28515625" style="51" bestFit="1" customWidth="1"/>
    <col min="15653" max="15653" width="12.140625" style="51" bestFit="1" customWidth="1"/>
    <col min="15654" max="15654" width="13.28515625" style="51" bestFit="1" customWidth="1"/>
    <col min="15655" max="15872" width="15.28515625" style="51"/>
    <col min="15873" max="15873" width="9.5703125" style="51" bestFit="1" customWidth="1"/>
    <col min="15874" max="15874" width="20.28515625" style="51" bestFit="1" customWidth="1"/>
    <col min="15875" max="15875" width="10.7109375" style="51" bestFit="1" customWidth="1"/>
    <col min="15876" max="15876" width="19.28515625" style="51" bestFit="1" customWidth="1"/>
    <col min="15877" max="15877" width="15.28515625" style="51"/>
    <col min="15878" max="15878" width="10.28515625" style="51" bestFit="1" customWidth="1"/>
    <col min="15879" max="15879" width="12.28515625" style="51" bestFit="1" customWidth="1"/>
    <col min="15880" max="15880" width="12.85546875" style="51" bestFit="1" customWidth="1"/>
    <col min="15881" max="15881" width="13.42578125" style="51" bestFit="1" customWidth="1"/>
    <col min="15882" max="15882" width="15.28515625" style="51"/>
    <col min="15883" max="15883" width="26.28515625" style="51" customWidth="1"/>
    <col min="15884" max="15884" width="13.7109375" style="51" bestFit="1" customWidth="1"/>
    <col min="15885" max="15885" width="13.42578125" style="51" bestFit="1" customWidth="1"/>
    <col min="15886" max="15886" width="10.140625" style="51" bestFit="1" customWidth="1"/>
    <col min="15887" max="15887" width="19.7109375" style="51" bestFit="1" customWidth="1"/>
    <col min="15888" max="15888" width="14" style="51" bestFit="1" customWidth="1"/>
    <col min="15889" max="15904" width="15.28515625" style="51"/>
    <col min="15905" max="15905" width="16.7109375" style="51" bestFit="1" customWidth="1"/>
    <col min="15906" max="15907" width="11.7109375" style="51" bestFit="1" customWidth="1"/>
    <col min="15908" max="15908" width="12.28515625" style="51" bestFit="1" customWidth="1"/>
    <col min="15909" max="15909" width="12.140625" style="51" bestFit="1" customWidth="1"/>
    <col min="15910" max="15910" width="13.28515625" style="51" bestFit="1" customWidth="1"/>
    <col min="15911" max="16128" width="15.28515625" style="51"/>
    <col min="16129" max="16129" width="9.5703125" style="51" bestFit="1" customWidth="1"/>
    <col min="16130" max="16130" width="20.28515625" style="51" bestFit="1" customWidth="1"/>
    <col min="16131" max="16131" width="10.7109375" style="51" bestFit="1" customWidth="1"/>
    <col min="16132" max="16132" width="19.28515625" style="51" bestFit="1" customWidth="1"/>
    <col min="16133" max="16133" width="15.28515625" style="51"/>
    <col min="16134" max="16134" width="10.28515625" style="51" bestFit="1" customWidth="1"/>
    <col min="16135" max="16135" width="12.28515625" style="51" bestFit="1" customWidth="1"/>
    <col min="16136" max="16136" width="12.85546875" style="51" bestFit="1" customWidth="1"/>
    <col min="16137" max="16137" width="13.42578125" style="51" bestFit="1" customWidth="1"/>
    <col min="16138" max="16138" width="15.28515625" style="51"/>
    <col min="16139" max="16139" width="26.28515625" style="51" customWidth="1"/>
    <col min="16140" max="16140" width="13.7109375" style="51" bestFit="1" customWidth="1"/>
    <col min="16141" max="16141" width="13.42578125" style="51" bestFit="1" customWidth="1"/>
    <col min="16142" max="16142" width="10.140625" style="51" bestFit="1" customWidth="1"/>
    <col min="16143" max="16143" width="19.7109375" style="51" bestFit="1" customWidth="1"/>
    <col min="16144" max="16144" width="14" style="51" bestFit="1" customWidth="1"/>
    <col min="16145" max="16160" width="15.28515625" style="51"/>
    <col min="16161" max="16161" width="16.7109375" style="51" bestFit="1" customWidth="1"/>
    <col min="16162" max="16163" width="11.7109375" style="51" bestFit="1" customWidth="1"/>
    <col min="16164" max="16164" width="12.28515625" style="51" bestFit="1" customWidth="1"/>
    <col min="16165" max="16165" width="12.140625" style="51" bestFit="1" customWidth="1"/>
    <col min="16166" max="16166" width="13.28515625" style="51" bestFit="1" customWidth="1"/>
    <col min="16167" max="16384" width="15.28515625" style="51"/>
  </cols>
  <sheetData>
    <row r="1" spans="1:40" s="46" customFormat="1" ht="25.5" x14ac:dyDescent="0.25">
      <c r="A1" s="41" t="s">
        <v>64</v>
      </c>
      <c r="B1" s="41" t="s">
        <v>65</v>
      </c>
      <c r="C1" s="41" t="s">
        <v>66</v>
      </c>
      <c r="D1" s="41" t="s">
        <v>67</v>
      </c>
      <c r="E1" s="41" t="s">
        <v>68</v>
      </c>
      <c r="F1" s="41" t="s">
        <v>69</v>
      </c>
      <c r="G1" s="42" t="s">
        <v>70</v>
      </c>
      <c r="H1" s="41" t="s">
        <v>71</v>
      </c>
      <c r="I1" s="41" t="s">
        <v>76</v>
      </c>
      <c r="J1" s="43" t="s">
        <v>72</v>
      </c>
      <c r="K1" s="41" t="s">
        <v>73</v>
      </c>
      <c r="L1" s="41" t="s">
        <v>74</v>
      </c>
      <c r="M1" s="41" t="s">
        <v>75</v>
      </c>
      <c r="N1" s="41" t="s">
        <v>77</v>
      </c>
      <c r="O1" s="44" t="s">
        <v>78</v>
      </c>
      <c r="P1" s="44" t="s">
        <v>79</v>
      </c>
      <c r="Q1" s="44" t="s">
        <v>112</v>
      </c>
      <c r="R1" s="44" t="s">
        <v>81</v>
      </c>
      <c r="S1" s="44" t="s">
        <v>82</v>
      </c>
      <c r="T1" s="44" t="s">
        <v>83</v>
      </c>
      <c r="U1" s="44" t="s">
        <v>84</v>
      </c>
      <c r="V1" s="44" t="s">
        <v>85</v>
      </c>
      <c r="W1" s="44" t="s">
        <v>86</v>
      </c>
      <c r="X1" s="44" t="s">
        <v>87</v>
      </c>
      <c r="Y1" s="44" t="s">
        <v>88</v>
      </c>
      <c r="Z1" s="44" t="s">
        <v>89</v>
      </c>
      <c r="AA1" s="44" t="s">
        <v>90</v>
      </c>
      <c r="AB1" s="44" t="s">
        <v>91</v>
      </c>
      <c r="AC1" s="44" t="s">
        <v>92</v>
      </c>
      <c r="AD1" s="44" t="s">
        <v>93</v>
      </c>
      <c r="AE1" s="44" t="s">
        <v>94</v>
      </c>
      <c r="AF1" s="44" t="s">
        <v>95</v>
      </c>
      <c r="AG1" s="44" t="s">
        <v>96</v>
      </c>
      <c r="AH1" s="45" t="s">
        <v>71</v>
      </c>
      <c r="AI1" s="45" t="s">
        <v>76</v>
      </c>
      <c r="AJ1" s="45" t="s">
        <v>74</v>
      </c>
      <c r="AK1" s="45" t="s">
        <v>75</v>
      </c>
      <c r="AL1" s="45" t="s">
        <v>64</v>
      </c>
      <c r="AM1" s="62"/>
      <c r="AN1" s="62"/>
    </row>
    <row r="2" spans="1:40" s="46" customFormat="1" hidden="1" x14ac:dyDescent="0.25">
      <c r="A2" s="41"/>
      <c r="B2" s="41"/>
      <c r="C2" s="41"/>
      <c r="D2" s="47"/>
      <c r="E2" s="41"/>
      <c r="F2" s="41"/>
      <c r="G2" s="42"/>
      <c r="H2" s="41"/>
      <c r="I2" s="41"/>
      <c r="J2" s="43"/>
      <c r="K2" s="41"/>
      <c r="L2" s="41"/>
      <c r="M2" s="41"/>
      <c r="N2" s="41"/>
      <c r="O2" s="48"/>
      <c r="P2" s="45"/>
      <c r="Q2" s="44"/>
      <c r="R2" s="44"/>
      <c r="S2" s="44"/>
      <c r="T2" s="44"/>
      <c r="U2" s="44"/>
      <c r="V2" s="44"/>
      <c r="W2" s="45"/>
      <c r="X2" s="45"/>
      <c r="Y2" s="45"/>
      <c r="Z2" s="45"/>
      <c r="AA2" s="45"/>
      <c r="AB2" s="45"/>
      <c r="AC2" s="44"/>
      <c r="AD2" s="44"/>
      <c r="AE2" s="44"/>
      <c r="AF2" s="44"/>
      <c r="AG2" s="44"/>
      <c r="AH2" s="45" t="s">
        <v>98</v>
      </c>
      <c r="AI2" s="45" t="s">
        <v>58</v>
      </c>
      <c r="AJ2" s="45" t="s">
        <v>99</v>
      </c>
      <c r="AK2" s="45" t="s">
        <v>26</v>
      </c>
      <c r="AL2" s="45" t="s">
        <v>100</v>
      </c>
      <c r="AM2" s="62"/>
      <c r="AN2" s="62"/>
    </row>
    <row r="3" spans="1:40" x14ac:dyDescent="0.25">
      <c r="A3" s="94"/>
      <c r="B3" s="94"/>
      <c r="C3" s="94"/>
      <c r="D3" s="94"/>
      <c r="E3" s="94"/>
      <c r="F3" s="94"/>
      <c r="G3" s="99"/>
      <c r="H3" s="94"/>
      <c r="I3" s="49" t="str">
        <f t="shared" ref="I3:I66" ca="1" si="0">IF(F3="","",IF(((TODAY()-G3)/365)&lt;16,"Junior","Senior"))</f>
        <v/>
      </c>
      <c r="J3" s="95"/>
      <c r="K3" s="96"/>
      <c r="L3" s="94"/>
      <c r="M3" s="94"/>
      <c r="N3" s="50">
        <f>IF(A3="Life Member",0)+IF(A3="",)</f>
        <v>0</v>
      </c>
      <c r="O3" s="48">
        <v>43647</v>
      </c>
      <c r="P3" s="45">
        <v>0</v>
      </c>
      <c r="Q3" s="45">
        <f>COUNTIF($A3,"Life Member")</f>
        <v>0</v>
      </c>
      <c r="R3" s="45">
        <f t="shared" ref="R3:R66" si="1">COUNTIF($M3,"Full Year")</f>
        <v>0</v>
      </c>
      <c r="S3" s="45">
        <f t="shared" ref="S3:S66" si="2">COUNTIF($L3,"Single")</f>
        <v>0</v>
      </c>
      <c r="T3" s="45">
        <f t="shared" ref="T3:T66" si="3">COUNTIF($L3,"Family")</f>
        <v>0</v>
      </c>
      <c r="U3" s="45">
        <f t="shared" ref="U3:U66" ca="1" si="4">COUNTIF($I3,"Senior")</f>
        <v>0</v>
      </c>
      <c r="V3" s="45">
        <f t="shared" ref="V3:V66" ca="1" si="5">COUNTIF($I3,"Junior")</f>
        <v>0</v>
      </c>
      <c r="W3" s="45">
        <f t="shared" ref="W3:W66" ca="1" si="6">IF(SUM(COUNTIF($I3,"Senior"),COUNTIF($L3,"Single"),COUNTIF($M3,"Full Year"))=3,1,0)</f>
        <v>0</v>
      </c>
      <c r="X3" s="45">
        <f t="shared" ref="X3:X66" ca="1" si="7">IF(SUM(COUNTIF($I3,"Senior"),COUNTIF($L3,"Single"),COUNTIF($M3,"Half Year"))=3,1,0)</f>
        <v>0</v>
      </c>
      <c r="Y3" s="45">
        <f t="shared" ref="Y3:Y66" ca="1" si="8">IF(SUM(COUNTIF($I3,"Junior"),COUNTIF($L3,"Single"),COUNTIF($M3,"Full Year"))=3,1,0)</f>
        <v>0</v>
      </c>
      <c r="Z3" s="45">
        <f t="shared" ref="Z3:Z66" ca="1" si="9">IF(SUM(COUNTIF($I3,"Junior"),COUNTIF($L3,"Single"),COUNTIF($M3,"Half Year"))=3,1,0)</f>
        <v>0</v>
      </c>
      <c r="AA3" s="45">
        <f t="shared" ref="AA3:AA66" si="10">IF(SUM(COUNTIF($L3,"Family"),COUNTIF($M3,"Full Year"))=2,1,0)</f>
        <v>0</v>
      </c>
      <c r="AB3" s="45">
        <f t="shared" ref="AB3:AB66" si="11">IF(SUM(COUNTIF($L3,"Family"),COUNTIF($M3,"Half Year"))=2,1,0)</f>
        <v>0</v>
      </c>
      <c r="AC3" s="45">
        <f t="shared" ref="AC3:AC66" ca="1" si="12">IF(SUM(COUNTIF($I3,"Senior"),COUNTIF($L3,"Family"),COUNTIF($M3,"Full Year"))=3,1,0)</f>
        <v>0</v>
      </c>
      <c r="AD3" s="45">
        <f t="shared" ref="AD3:AD66" ca="1" si="13">IF(SUM(COUNTIF($I3,"Senior"),COUNTIF($L3,"Family"),COUNTIF($M3,"Half Year"))=3,1,0)</f>
        <v>0</v>
      </c>
      <c r="AE3" s="45">
        <f t="shared" ref="AE3:AE66" ca="1" si="14">IF(SUM(COUNTIF($I3,"Junior"),COUNTIF($L3,"Family"),COUNTIF($M3,"Full Year"))=3,1,0)</f>
        <v>0</v>
      </c>
      <c r="AF3" s="45">
        <f t="shared" ref="AF3:AF66" ca="1" si="15">IF(SUM(COUNTIF($I3,"Junior"),COUNTIF($L3,"Family"),COUNTIF($M3,"Half Year"))=3,1,0)</f>
        <v>0</v>
      </c>
      <c r="AG3" s="45">
        <f t="shared" ref="AG3:AG64" si="16">COUNTIF(N3,68)</f>
        <v>0</v>
      </c>
      <c r="AL3" s="45" t="s">
        <v>105</v>
      </c>
    </row>
    <row r="4" spans="1:40" x14ac:dyDescent="0.25">
      <c r="A4" s="94"/>
      <c r="B4" s="94"/>
      <c r="C4" s="94"/>
      <c r="D4" s="94"/>
      <c r="E4" s="94"/>
      <c r="F4" s="94"/>
      <c r="G4" s="99"/>
      <c r="H4" s="94"/>
      <c r="I4" s="49" t="str">
        <f t="shared" ca="1" si="0"/>
        <v/>
      </c>
      <c r="J4" s="95"/>
      <c r="K4" s="96"/>
      <c r="L4" s="94"/>
      <c r="M4" s="94"/>
      <c r="N4" s="50">
        <f t="shared" ref="N4:N67" si="17">IF(A4="Life Member",0)+IF(A4="",)</f>
        <v>0</v>
      </c>
      <c r="O4" s="48">
        <v>43647</v>
      </c>
      <c r="P4" s="45">
        <v>0</v>
      </c>
      <c r="Q4" s="45">
        <f t="shared" ref="Q4:Q67" si="18">COUNTIF($A4,"Life Member")</f>
        <v>0</v>
      </c>
      <c r="R4" s="45">
        <f t="shared" si="1"/>
        <v>0</v>
      </c>
      <c r="S4" s="45">
        <f t="shared" si="2"/>
        <v>0</v>
      </c>
      <c r="T4" s="45">
        <f t="shared" si="3"/>
        <v>0</v>
      </c>
      <c r="U4" s="45">
        <f t="shared" ca="1" si="4"/>
        <v>0</v>
      </c>
      <c r="V4" s="45">
        <f t="shared" ca="1" si="5"/>
        <v>0</v>
      </c>
      <c r="W4" s="45">
        <f t="shared" ca="1" si="6"/>
        <v>0</v>
      </c>
      <c r="X4" s="45">
        <f t="shared" ca="1" si="7"/>
        <v>0</v>
      </c>
      <c r="Y4" s="45">
        <f t="shared" ca="1" si="8"/>
        <v>0</v>
      </c>
      <c r="Z4" s="45">
        <f t="shared" ca="1" si="9"/>
        <v>0</v>
      </c>
      <c r="AA4" s="45">
        <f t="shared" si="10"/>
        <v>0</v>
      </c>
      <c r="AB4" s="45">
        <f t="shared" si="11"/>
        <v>0</v>
      </c>
      <c r="AC4" s="45">
        <f t="shared" ca="1" si="12"/>
        <v>0</v>
      </c>
      <c r="AD4" s="45">
        <f t="shared" ca="1" si="13"/>
        <v>0</v>
      </c>
      <c r="AE4" s="45">
        <f t="shared" ca="1" si="14"/>
        <v>0</v>
      </c>
      <c r="AF4" s="45">
        <f t="shared" ca="1" si="15"/>
        <v>0</v>
      </c>
      <c r="AG4" s="45">
        <f t="shared" si="16"/>
        <v>0</v>
      </c>
      <c r="AL4" s="45" t="s">
        <v>106</v>
      </c>
    </row>
    <row r="5" spans="1:40" x14ac:dyDescent="0.25">
      <c r="A5" s="94"/>
      <c r="B5" s="94"/>
      <c r="C5" s="94"/>
      <c r="D5" s="94"/>
      <c r="E5" s="94"/>
      <c r="F5" s="94"/>
      <c r="G5" s="99"/>
      <c r="H5" s="94"/>
      <c r="I5" s="49" t="str">
        <f t="shared" ca="1" si="0"/>
        <v/>
      </c>
      <c r="J5" s="95"/>
      <c r="K5" s="96"/>
      <c r="L5" s="94"/>
      <c r="M5" s="94"/>
      <c r="N5" s="50">
        <f t="shared" si="17"/>
        <v>0</v>
      </c>
      <c r="O5" s="48">
        <v>43647</v>
      </c>
      <c r="P5" s="45">
        <v>0</v>
      </c>
      <c r="Q5" s="45">
        <f t="shared" si="18"/>
        <v>0</v>
      </c>
      <c r="R5" s="45">
        <f t="shared" si="1"/>
        <v>0</v>
      </c>
      <c r="S5" s="45">
        <f t="shared" si="2"/>
        <v>0</v>
      </c>
      <c r="T5" s="45">
        <f t="shared" si="3"/>
        <v>0</v>
      </c>
      <c r="U5" s="45">
        <f t="shared" ca="1" si="4"/>
        <v>0</v>
      </c>
      <c r="V5" s="45">
        <f t="shared" ca="1" si="5"/>
        <v>0</v>
      </c>
      <c r="W5" s="45">
        <f t="shared" ca="1" si="6"/>
        <v>0</v>
      </c>
      <c r="X5" s="45">
        <f t="shared" ca="1" si="7"/>
        <v>0</v>
      </c>
      <c r="Y5" s="45">
        <f t="shared" ca="1" si="8"/>
        <v>0</v>
      </c>
      <c r="Z5" s="45">
        <f t="shared" ca="1" si="9"/>
        <v>0</v>
      </c>
      <c r="AA5" s="45">
        <f t="shared" si="10"/>
        <v>0</v>
      </c>
      <c r="AB5" s="45">
        <f t="shared" si="11"/>
        <v>0</v>
      </c>
      <c r="AC5" s="45">
        <f t="shared" ca="1" si="12"/>
        <v>0</v>
      </c>
      <c r="AD5" s="45">
        <f t="shared" ca="1" si="13"/>
        <v>0</v>
      </c>
      <c r="AE5" s="45">
        <f t="shared" ca="1" si="14"/>
        <v>0</v>
      </c>
      <c r="AF5" s="45">
        <f t="shared" ca="1" si="15"/>
        <v>0</v>
      </c>
      <c r="AG5" s="45">
        <f t="shared" si="16"/>
        <v>0</v>
      </c>
      <c r="AL5" s="45" t="s">
        <v>107</v>
      </c>
    </row>
    <row r="6" spans="1:40" x14ac:dyDescent="0.25">
      <c r="A6" s="94"/>
      <c r="B6" s="94"/>
      <c r="C6" s="94"/>
      <c r="D6" s="94"/>
      <c r="E6" s="94"/>
      <c r="F6" s="94"/>
      <c r="G6" s="99"/>
      <c r="H6" s="94"/>
      <c r="I6" s="49" t="str">
        <f t="shared" ca="1" si="0"/>
        <v/>
      </c>
      <c r="J6" s="95"/>
      <c r="K6" s="96"/>
      <c r="L6" s="94"/>
      <c r="M6" s="94"/>
      <c r="N6" s="50">
        <f t="shared" si="17"/>
        <v>0</v>
      </c>
      <c r="O6" s="48">
        <v>43647</v>
      </c>
      <c r="P6" s="45">
        <v>0</v>
      </c>
      <c r="Q6" s="45">
        <f t="shared" si="18"/>
        <v>0</v>
      </c>
      <c r="R6" s="45">
        <f t="shared" si="1"/>
        <v>0</v>
      </c>
      <c r="S6" s="45">
        <f t="shared" si="2"/>
        <v>0</v>
      </c>
      <c r="T6" s="45">
        <f t="shared" si="3"/>
        <v>0</v>
      </c>
      <c r="U6" s="45">
        <f t="shared" ca="1" si="4"/>
        <v>0</v>
      </c>
      <c r="V6" s="45">
        <f t="shared" ca="1" si="5"/>
        <v>0</v>
      </c>
      <c r="W6" s="45">
        <f t="shared" ca="1" si="6"/>
        <v>0</v>
      </c>
      <c r="X6" s="45">
        <f t="shared" ca="1" si="7"/>
        <v>0</v>
      </c>
      <c r="Y6" s="45">
        <f t="shared" ca="1" si="8"/>
        <v>0</v>
      </c>
      <c r="Z6" s="45">
        <f t="shared" ca="1" si="9"/>
        <v>0</v>
      </c>
      <c r="AA6" s="45">
        <f t="shared" si="10"/>
        <v>0</v>
      </c>
      <c r="AB6" s="45">
        <f t="shared" si="11"/>
        <v>0</v>
      </c>
      <c r="AC6" s="45">
        <f t="shared" ca="1" si="12"/>
        <v>0</v>
      </c>
      <c r="AD6" s="45">
        <f t="shared" ca="1" si="13"/>
        <v>0</v>
      </c>
      <c r="AE6" s="45">
        <f t="shared" ca="1" si="14"/>
        <v>0</v>
      </c>
      <c r="AF6" s="45">
        <f t="shared" ca="1" si="15"/>
        <v>0</v>
      </c>
      <c r="AG6" s="45">
        <f t="shared" si="16"/>
        <v>0</v>
      </c>
      <c r="AL6" s="45" t="s">
        <v>108</v>
      </c>
    </row>
    <row r="7" spans="1:40" x14ac:dyDescent="0.25">
      <c r="A7" s="94"/>
      <c r="B7" s="94"/>
      <c r="C7" s="94"/>
      <c r="D7" s="94"/>
      <c r="E7" s="94"/>
      <c r="F7" s="94"/>
      <c r="G7" s="99"/>
      <c r="H7" s="94"/>
      <c r="I7" s="49" t="str">
        <f t="shared" ca="1" si="0"/>
        <v/>
      </c>
      <c r="J7" s="95"/>
      <c r="K7" s="97"/>
      <c r="L7" s="94"/>
      <c r="M7" s="94"/>
      <c r="N7" s="50">
        <f t="shared" si="17"/>
        <v>0</v>
      </c>
      <c r="O7" s="48">
        <v>43647</v>
      </c>
      <c r="P7" s="45">
        <v>0</v>
      </c>
      <c r="Q7" s="45">
        <f t="shared" si="18"/>
        <v>0</v>
      </c>
      <c r="R7" s="45">
        <f t="shared" si="1"/>
        <v>0</v>
      </c>
      <c r="S7" s="45">
        <f t="shared" si="2"/>
        <v>0</v>
      </c>
      <c r="T7" s="45">
        <f t="shared" si="3"/>
        <v>0</v>
      </c>
      <c r="U7" s="45">
        <f t="shared" ca="1" si="4"/>
        <v>0</v>
      </c>
      <c r="V7" s="45">
        <f t="shared" ca="1" si="5"/>
        <v>0</v>
      </c>
      <c r="W7" s="45">
        <f t="shared" ca="1" si="6"/>
        <v>0</v>
      </c>
      <c r="X7" s="45">
        <f t="shared" ca="1" si="7"/>
        <v>0</v>
      </c>
      <c r="Y7" s="45">
        <f t="shared" ca="1" si="8"/>
        <v>0</v>
      </c>
      <c r="Z7" s="45">
        <f t="shared" ca="1" si="9"/>
        <v>0</v>
      </c>
      <c r="AA7" s="45">
        <f t="shared" si="10"/>
        <v>0</v>
      </c>
      <c r="AB7" s="45">
        <f t="shared" si="11"/>
        <v>0</v>
      </c>
      <c r="AC7" s="45">
        <f t="shared" ca="1" si="12"/>
        <v>0</v>
      </c>
      <c r="AD7" s="45">
        <f t="shared" ca="1" si="13"/>
        <v>0</v>
      </c>
      <c r="AE7" s="45">
        <f t="shared" ca="1" si="14"/>
        <v>0</v>
      </c>
      <c r="AF7" s="45">
        <f t="shared" ca="1" si="15"/>
        <v>0</v>
      </c>
      <c r="AG7" s="45">
        <f t="shared" si="16"/>
        <v>0</v>
      </c>
      <c r="AL7" s="45" t="s">
        <v>109</v>
      </c>
    </row>
    <row r="8" spans="1:40" x14ac:dyDescent="0.25">
      <c r="A8" s="94"/>
      <c r="B8" s="94"/>
      <c r="C8" s="94"/>
      <c r="D8" s="94"/>
      <c r="E8" s="94"/>
      <c r="F8" s="94"/>
      <c r="G8" s="99"/>
      <c r="H8" s="94"/>
      <c r="I8" s="49" t="str">
        <f t="shared" ca="1" si="0"/>
        <v/>
      </c>
      <c r="J8" s="95"/>
      <c r="K8" s="97"/>
      <c r="L8" s="94"/>
      <c r="M8" s="94"/>
      <c r="N8" s="50">
        <f t="shared" si="17"/>
        <v>0</v>
      </c>
      <c r="O8" s="48">
        <v>43647</v>
      </c>
      <c r="P8" s="45">
        <v>0</v>
      </c>
      <c r="Q8" s="45">
        <f t="shared" si="18"/>
        <v>0</v>
      </c>
      <c r="R8" s="45">
        <f t="shared" si="1"/>
        <v>0</v>
      </c>
      <c r="S8" s="45">
        <f t="shared" si="2"/>
        <v>0</v>
      </c>
      <c r="T8" s="45">
        <f t="shared" si="3"/>
        <v>0</v>
      </c>
      <c r="U8" s="45">
        <f t="shared" ca="1" si="4"/>
        <v>0</v>
      </c>
      <c r="V8" s="45">
        <f t="shared" ca="1" si="5"/>
        <v>0</v>
      </c>
      <c r="W8" s="45">
        <f t="shared" ca="1" si="6"/>
        <v>0</v>
      </c>
      <c r="X8" s="45">
        <f t="shared" ca="1" si="7"/>
        <v>0</v>
      </c>
      <c r="Y8" s="45">
        <f t="shared" ca="1" si="8"/>
        <v>0</v>
      </c>
      <c r="Z8" s="45">
        <f t="shared" ca="1" si="9"/>
        <v>0</v>
      </c>
      <c r="AA8" s="45">
        <f t="shared" si="10"/>
        <v>0</v>
      </c>
      <c r="AB8" s="45">
        <f t="shared" si="11"/>
        <v>0</v>
      </c>
      <c r="AC8" s="45">
        <f t="shared" ca="1" si="12"/>
        <v>0</v>
      </c>
      <c r="AD8" s="45">
        <f t="shared" ca="1" si="13"/>
        <v>0</v>
      </c>
      <c r="AE8" s="45">
        <f t="shared" ca="1" si="14"/>
        <v>0</v>
      </c>
      <c r="AF8" s="45">
        <f t="shared" ca="1" si="15"/>
        <v>0</v>
      </c>
      <c r="AG8" s="45">
        <f t="shared" si="16"/>
        <v>0</v>
      </c>
      <c r="AL8" s="45" t="s">
        <v>113</v>
      </c>
    </row>
    <row r="9" spans="1:40" x14ac:dyDescent="0.25">
      <c r="A9" s="94"/>
      <c r="B9" s="94"/>
      <c r="C9" s="94"/>
      <c r="D9" s="94"/>
      <c r="E9" s="94"/>
      <c r="F9" s="94"/>
      <c r="G9" s="99"/>
      <c r="H9" s="94"/>
      <c r="I9" s="49" t="str">
        <f t="shared" ca="1" si="0"/>
        <v/>
      </c>
      <c r="J9" s="95"/>
      <c r="K9" s="96"/>
      <c r="L9" s="94"/>
      <c r="M9" s="94"/>
      <c r="N9" s="50">
        <f t="shared" si="17"/>
        <v>0</v>
      </c>
      <c r="O9" s="48">
        <v>43647</v>
      </c>
      <c r="P9" s="45">
        <v>0</v>
      </c>
      <c r="Q9" s="45">
        <f t="shared" si="18"/>
        <v>0</v>
      </c>
      <c r="R9" s="45">
        <f t="shared" si="1"/>
        <v>0</v>
      </c>
      <c r="S9" s="45">
        <f t="shared" si="2"/>
        <v>0</v>
      </c>
      <c r="T9" s="45">
        <f t="shared" si="3"/>
        <v>0</v>
      </c>
      <c r="U9" s="45">
        <f t="shared" ca="1" si="4"/>
        <v>0</v>
      </c>
      <c r="V9" s="45">
        <f t="shared" ca="1" si="5"/>
        <v>0</v>
      </c>
      <c r="W9" s="45">
        <f t="shared" ca="1" si="6"/>
        <v>0</v>
      </c>
      <c r="X9" s="45">
        <f t="shared" ca="1" si="7"/>
        <v>0</v>
      </c>
      <c r="Y9" s="45">
        <f t="shared" ca="1" si="8"/>
        <v>0</v>
      </c>
      <c r="Z9" s="45">
        <f t="shared" ca="1" si="9"/>
        <v>0</v>
      </c>
      <c r="AA9" s="45">
        <f t="shared" si="10"/>
        <v>0</v>
      </c>
      <c r="AB9" s="45">
        <f t="shared" si="11"/>
        <v>0</v>
      </c>
      <c r="AC9" s="45">
        <f t="shared" ca="1" si="12"/>
        <v>0</v>
      </c>
      <c r="AD9" s="45">
        <f t="shared" ca="1" si="13"/>
        <v>0</v>
      </c>
      <c r="AE9" s="45">
        <f t="shared" ca="1" si="14"/>
        <v>0</v>
      </c>
      <c r="AF9" s="45">
        <f t="shared" ca="1" si="15"/>
        <v>0</v>
      </c>
      <c r="AG9" s="45">
        <f t="shared" si="16"/>
        <v>0</v>
      </c>
      <c r="AL9" s="45" t="s">
        <v>110</v>
      </c>
    </row>
    <row r="10" spans="1:40" x14ac:dyDescent="0.25">
      <c r="A10" s="94"/>
      <c r="B10" s="94"/>
      <c r="C10" s="94"/>
      <c r="D10" s="94"/>
      <c r="E10" s="94"/>
      <c r="F10" s="94"/>
      <c r="G10" s="99"/>
      <c r="H10" s="94"/>
      <c r="I10" s="49" t="str">
        <f t="shared" ca="1" si="0"/>
        <v/>
      </c>
      <c r="J10" s="95"/>
      <c r="K10" s="96"/>
      <c r="L10" s="94"/>
      <c r="M10" s="94"/>
      <c r="N10" s="50">
        <f t="shared" si="17"/>
        <v>0</v>
      </c>
      <c r="O10" s="48">
        <v>43647</v>
      </c>
      <c r="P10" s="45">
        <v>0</v>
      </c>
      <c r="Q10" s="45">
        <f t="shared" si="18"/>
        <v>0</v>
      </c>
      <c r="R10" s="45">
        <f t="shared" si="1"/>
        <v>0</v>
      </c>
      <c r="S10" s="45">
        <f t="shared" si="2"/>
        <v>0</v>
      </c>
      <c r="T10" s="45">
        <f t="shared" si="3"/>
        <v>0</v>
      </c>
      <c r="U10" s="45">
        <f t="shared" ca="1" si="4"/>
        <v>0</v>
      </c>
      <c r="V10" s="45">
        <f t="shared" ca="1" si="5"/>
        <v>0</v>
      </c>
      <c r="W10" s="45">
        <f t="shared" ca="1" si="6"/>
        <v>0</v>
      </c>
      <c r="X10" s="45">
        <f t="shared" ca="1" si="7"/>
        <v>0</v>
      </c>
      <c r="Y10" s="45">
        <f t="shared" ca="1" si="8"/>
        <v>0</v>
      </c>
      <c r="Z10" s="45">
        <f t="shared" ca="1" si="9"/>
        <v>0</v>
      </c>
      <c r="AA10" s="45">
        <f t="shared" si="10"/>
        <v>0</v>
      </c>
      <c r="AB10" s="45">
        <f t="shared" si="11"/>
        <v>0</v>
      </c>
      <c r="AC10" s="45">
        <f t="shared" ca="1" si="12"/>
        <v>0</v>
      </c>
      <c r="AD10" s="45">
        <f t="shared" ca="1" si="13"/>
        <v>0</v>
      </c>
      <c r="AE10" s="45">
        <f t="shared" ca="1" si="14"/>
        <v>0</v>
      </c>
      <c r="AF10" s="45">
        <f t="shared" ca="1" si="15"/>
        <v>0</v>
      </c>
      <c r="AG10" s="45">
        <f t="shared" si="16"/>
        <v>0</v>
      </c>
    </row>
    <row r="11" spans="1:40" x14ac:dyDescent="0.25">
      <c r="A11" s="94"/>
      <c r="B11" s="94"/>
      <c r="C11" s="94"/>
      <c r="D11" s="94"/>
      <c r="E11" s="94"/>
      <c r="F11" s="94"/>
      <c r="G11" s="99"/>
      <c r="H11" s="94"/>
      <c r="I11" s="49" t="str">
        <f t="shared" ca="1" si="0"/>
        <v/>
      </c>
      <c r="J11" s="95"/>
      <c r="K11" s="97"/>
      <c r="L11" s="94"/>
      <c r="M11" s="94"/>
      <c r="N11" s="50">
        <f t="shared" si="17"/>
        <v>0</v>
      </c>
      <c r="O11" s="48">
        <v>43647</v>
      </c>
      <c r="P11" s="45">
        <v>0</v>
      </c>
      <c r="Q11" s="45">
        <f t="shared" si="18"/>
        <v>0</v>
      </c>
      <c r="R11" s="45">
        <f t="shared" si="1"/>
        <v>0</v>
      </c>
      <c r="S11" s="45">
        <f t="shared" si="2"/>
        <v>0</v>
      </c>
      <c r="T11" s="45">
        <f t="shared" si="3"/>
        <v>0</v>
      </c>
      <c r="U11" s="45">
        <f t="shared" ca="1" si="4"/>
        <v>0</v>
      </c>
      <c r="V11" s="45">
        <f t="shared" ca="1" si="5"/>
        <v>0</v>
      </c>
      <c r="W11" s="45">
        <f t="shared" ca="1" si="6"/>
        <v>0</v>
      </c>
      <c r="X11" s="45">
        <f t="shared" ca="1" si="7"/>
        <v>0</v>
      </c>
      <c r="Y11" s="45">
        <f t="shared" ca="1" si="8"/>
        <v>0</v>
      </c>
      <c r="Z11" s="45">
        <f t="shared" ca="1" si="9"/>
        <v>0</v>
      </c>
      <c r="AA11" s="45">
        <f t="shared" si="10"/>
        <v>0</v>
      </c>
      <c r="AB11" s="45">
        <f t="shared" si="11"/>
        <v>0</v>
      </c>
      <c r="AC11" s="45">
        <f t="shared" ca="1" si="12"/>
        <v>0</v>
      </c>
      <c r="AD11" s="45">
        <f t="shared" ca="1" si="13"/>
        <v>0</v>
      </c>
      <c r="AE11" s="45">
        <f t="shared" ca="1" si="14"/>
        <v>0</v>
      </c>
      <c r="AF11" s="45">
        <f t="shared" ca="1" si="15"/>
        <v>0</v>
      </c>
      <c r="AG11" s="45">
        <f t="shared" si="16"/>
        <v>0</v>
      </c>
    </row>
    <row r="12" spans="1:40" x14ac:dyDescent="0.25">
      <c r="A12" s="94"/>
      <c r="B12" s="94"/>
      <c r="C12" s="94"/>
      <c r="D12" s="94"/>
      <c r="E12" s="94"/>
      <c r="F12" s="94"/>
      <c r="G12" s="99"/>
      <c r="H12" s="94"/>
      <c r="I12" s="49" t="str">
        <f t="shared" ca="1" si="0"/>
        <v/>
      </c>
      <c r="J12" s="95"/>
      <c r="K12" s="97"/>
      <c r="L12" s="94"/>
      <c r="M12" s="94"/>
      <c r="N12" s="50">
        <f t="shared" si="17"/>
        <v>0</v>
      </c>
      <c r="O12" s="48">
        <v>43647</v>
      </c>
      <c r="P12" s="45">
        <v>0</v>
      </c>
      <c r="Q12" s="45">
        <f t="shared" si="18"/>
        <v>0</v>
      </c>
      <c r="R12" s="45">
        <f t="shared" si="1"/>
        <v>0</v>
      </c>
      <c r="S12" s="45">
        <f t="shared" si="2"/>
        <v>0</v>
      </c>
      <c r="T12" s="45">
        <f t="shared" si="3"/>
        <v>0</v>
      </c>
      <c r="U12" s="45">
        <f t="shared" ca="1" si="4"/>
        <v>0</v>
      </c>
      <c r="V12" s="45">
        <f t="shared" ca="1" si="5"/>
        <v>0</v>
      </c>
      <c r="W12" s="45">
        <f t="shared" ca="1" si="6"/>
        <v>0</v>
      </c>
      <c r="X12" s="45">
        <f t="shared" ca="1" si="7"/>
        <v>0</v>
      </c>
      <c r="Y12" s="45">
        <f t="shared" ca="1" si="8"/>
        <v>0</v>
      </c>
      <c r="Z12" s="45">
        <f t="shared" ca="1" si="9"/>
        <v>0</v>
      </c>
      <c r="AA12" s="45">
        <f t="shared" si="10"/>
        <v>0</v>
      </c>
      <c r="AB12" s="45">
        <f t="shared" si="11"/>
        <v>0</v>
      </c>
      <c r="AC12" s="45">
        <f t="shared" ca="1" si="12"/>
        <v>0</v>
      </c>
      <c r="AD12" s="45">
        <f t="shared" ca="1" si="13"/>
        <v>0</v>
      </c>
      <c r="AE12" s="45">
        <f t="shared" ca="1" si="14"/>
        <v>0</v>
      </c>
      <c r="AF12" s="45">
        <f t="shared" ca="1" si="15"/>
        <v>0</v>
      </c>
      <c r="AG12" s="45">
        <f t="shared" si="16"/>
        <v>0</v>
      </c>
    </row>
    <row r="13" spans="1:40" x14ac:dyDescent="0.25">
      <c r="A13" s="94"/>
      <c r="B13" s="94"/>
      <c r="C13" s="94"/>
      <c r="D13" s="94"/>
      <c r="E13" s="94"/>
      <c r="F13" s="94"/>
      <c r="G13" s="99"/>
      <c r="H13" s="94"/>
      <c r="I13" s="49" t="str">
        <f t="shared" ca="1" si="0"/>
        <v/>
      </c>
      <c r="J13" s="95"/>
      <c r="K13" s="97"/>
      <c r="L13" s="94"/>
      <c r="M13" s="94"/>
      <c r="N13" s="50">
        <f t="shared" si="17"/>
        <v>0</v>
      </c>
      <c r="O13" s="48">
        <v>43647</v>
      </c>
      <c r="P13" s="45">
        <v>0</v>
      </c>
      <c r="Q13" s="45">
        <f t="shared" si="18"/>
        <v>0</v>
      </c>
      <c r="R13" s="45">
        <f t="shared" si="1"/>
        <v>0</v>
      </c>
      <c r="S13" s="45">
        <f t="shared" si="2"/>
        <v>0</v>
      </c>
      <c r="T13" s="45">
        <f t="shared" si="3"/>
        <v>0</v>
      </c>
      <c r="U13" s="45">
        <f t="shared" ca="1" si="4"/>
        <v>0</v>
      </c>
      <c r="V13" s="45">
        <f t="shared" ca="1" si="5"/>
        <v>0</v>
      </c>
      <c r="W13" s="45">
        <f t="shared" ca="1" si="6"/>
        <v>0</v>
      </c>
      <c r="X13" s="45">
        <f t="shared" ca="1" si="7"/>
        <v>0</v>
      </c>
      <c r="Y13" s="45">
        <f t="shared" ca="1" si="8"/>
        <v>0</v>
      </c>
      <c r="Z13" s="45">
        <f t="shared" ca="1" si="9"/>
        <v>0</v>
      </c>
      <c r="AA13" s="45">
        <f t="shared" si="10"/>
        <v>0</v>
      </c>
      <c r="AB13" s="45">
        <f t="shared" si="11"/>
        <v>0</v>
      </c>
      <c r="AC13" s="45">
        <f t="shared" ca="1" si="12"/>
        <v>0</v>
      </c>
      <c r="AD13" s="45">
        <f t="shared" ca="1" si="13"/>
        <v>0</v>
      </c>
      <c r="AE13" s="45">
        <f t="shared" ca="1" si="14"/>
        <v>0</v>
      </c>
      <c r="AF13" s="45">
        <f t="shared" ca="1" si="15"/>
        <v>0</v>
      </c>
      <c r="AG13" s="45">
        <f t="shared" si="16"/>
        <v>0</v>
      </c>
    </row>
    <row r="14" spans="1:40" x14ac:dyDescent="0.25">
      <c r="A14" s="94"/>
      <c r="B14" s="94"/>
      <c r="C14" s="94"/>
      <c r="D14" s="94"/>
      <c r="E14" s="94"/>
      <c r="F14" s="94"/>
      <c r="G14" s="99"/>
      <c r="H14" s="94"/>
      <c r="I14" s="49" t="str">
        <f t="shared" ca="1" si="0"/>
        <v/>
      </c>
      <c r="J14" s="95"/>
      <c r="K14" s="97"/>
      <c r="L14" s="94"/>
      <c r="M14" s="94"/>
      <c r="N14" s="50">
        <f t="shared" si="17"/>
        <v>0</v>
      </c>
      <c r="O14" s="48">
        <v>43647</v>
      </c>
      <c r="P14" s="45">
        <v>0</v>
      </c>
      <c r="Q14" s="45">
        <f t="shared" si="18"/>
        <v>0</v>
      </c>
      <c r="R14" s="45">
        <f t="shared" si="1"/>
        <v>0</v>
      </c>
      <c r="S14" s="45">
        <f t="shared" si="2"/>
        <v>0</v>
      </c>
      <c r="T14" s="45">
        <f t="shared" si="3"/>
        <v>0</v>
      </c>
      <c r="U14" s="45">
        <f t="shared" ca="1" si="4"/>
        <v>0</v>
      </c>
      <c r="V14" s="45">
        <f t="shared" ca="1" si="5"/>
        <v>0</v>
      </c>
      <c r="W14" s="45">
        <f t="shared" ca="1" si="6"/>
        <v>0</v>
      </c>
      <c r="X14" s="45">
        <f t="shared" ca="1" si="7"/>
        <v>0</v>
      </c>
      <c r="Y14" s="45">
        <f t="shared" ca="1" si="8"/>
        <v>0</v>
      </c>
      <c r="Z14" s="45">
        <f t="shared" ca="1" si="9"/>
        <v>0</v>
      </c>
      <c r="AA14" s="45">
        <f t="shared" si="10"/>
        <v>0</v>
      </c>
      <c r="AB14" s="45">
        <f t="shared" si="11"/>
        <v>0</v>
      </c>
      <c r="AC14" s="45">
        <f t="shared" ca="1" si="12"/>
        <v>0</v>
      </c>
      <c r="AD14" s="45">
        <f t="shared" ca="1" si="13"/>
        <v>0</v>
      </c>
      <c r="AE14" s="45">
        <f t="shared" ca="1" si="14"/>
        <v>0</v>
      </c>
      <c r="AF14" s="45">
        <f t="shared" ca="1" si="15"/>
        <v>0</v>
      </c>
      <c r="AG14" s="45">
        <f t="shared" si="16"/>
        <v>0</v>
      </c>
    </row>
    <row r="15" spans="1:40" x14ac:dyDescent="0.25">
      <c r="A15" s="94"/>
      <c r="B15" s="94"/>
      <c r="C15" s="94"/>
      <c r="D15" s="94"/>
      <c r="E15" s="94"/>
      <c r="F15" s="94"/>
      <c r="G15" s="99"/>
      <c r="H15" s="94"/>
      <c r="I15" s="49" t="str">
        <f t="shared" ca="1" si="0"/>
        <v/>
      </c>
      <c r="J15" s="95"/>
      <c r="K15" s="97"/>
      <c r="L15" s="94"/>
      <c r="M15" s="94"/>
      <c r="N15" s="50">
        <f t="shared" si="17"/>
        <v>0</v>
      </c>
      <c r="O15" s="48">
        <v>43647</v>
      </c>
      <c r="P15" s="45">
        <v>0</v>
      </c>
      <c r="Q15" s="45">
        <f t="shared" si="18"/>
        <v>0</v>
      </c>
      <c r="R15" s="45">
        <f t="shared" si="1"/>
        <v>0</v>
      </c>
      <c r="S15" s="45">
        <f t="shared" si="2"/>
        <v>0</v>
      </c>
      <c r="T15" s="45">
        <f t="shared" si="3"/>
        <v>0</v>
      </c>
      <c r="U15" s="45">
        <f t="shared" ca="1" si="4"/>
        <v>0</v>
      </c>
      <c r="V15" s="45">
        <f t="shared" ca="1" si="5"/>
        <v>0</v>
      </c>
      <c r="W15" s="45">
        <f t="shared" ca="1" si="6"/>
        <v>0</v>
      </c>
      <c r="X15" s="45">
        <f t="shared" ca="1" si="7"/>
        <v>0</v>
      </c>
      <c r="Y15" s="45">
        <f t="shared" ca="1" si="8"/>
        <v>0</v>
      </c>
      <c r="Z15" s="45">
        <f t="shared" ca="1" si="9"/>
        <v>0</v>
      </c>
      <c r="AA15" s="45">
        <f t="shared" si="10"/>
        <v>0</v>
      </c>
      <c r="AB15" s="45">
        <f t="shared" si="11"/>
        <v>0</v>
      </c>
      <c r="AC15" s="45">
        <f t="shared" ca="1" si="12"/>
        <v>0</v>
      </c>
      <c r="AD15" s="45">
        <f t="shared" ca="1" si="13"/>
        <v>0</v>
      </c>
      <c r="AE15" s="45">
        <f t="shared" ca="1" si="14"/>
        <v>0</v>
      </c>
      <c r="AF15" s="45">
        <f t="shared" ca="1" si="15"/>
        <v>0</v>
      </c>
      <c r="AG15" s="45">
        <f t="shared" si="16"/>
        <v>0</v>
      </c>
    </row>
    <row r="16" spans="1:40" x14ac:dyDescent="0.25">
      <c r="A16" s="94"/>
      <c r="B16" s="94"/>
      <c r="C16" s="94"/>
      <c r="D16" s="94"/>
      <c r="E16" s="94"/>
      <c r="F16" s="94"/>
      <c r="G16" s="99"/>
      <c r="H16" s="94"/>
      <c r="I16" s="49" t="str">
        <f t="shared" ca="1" si="0"/>
        <v/>
      </c>
      <c r="J16" s="95"/>
      <c r="K16" s="97"/>
      <c r="L16" s="94"/>
      <c r="M16" s="94"/>
      <c r="N16" s="50">
        <f t="shared" si="17"/>
        <v>0</v>
      </c>
      <c r="O16" s="48">
        <v>43647</v>
      </c>
      <c r="P16" s="45">
        <v>0</v>
      </c>
      <c r="Q16" s="45">
        <f t="shared" si="18"/>
        <v>0</v>
      </c>
      <c r="R16" s="45">
        <f t="shared" si="1"/>
        <v>0</v>
      </c>
      <c r="S16" s="45">
        <f t="shared" si="2"/>
        <v>0</v>
      </c>
      <c r="T16" s="45">
        <f t="shared" si="3"/>
        <v>0</v>
      </c>
      <c r="U16" s="45">
        <f t="shared" ca="1" si="4"/>
        <v>0</v>
      </c>
      <c r="V16" s="45">
        <f t="shared" ca="1" si="5"/>
        <v>0</v>
      </c>
      <c r="W16" s="45">
        <f t="shared" ca="1" si="6"/>
        <v>0</v>
      </c>
      <c r="X16" s="45">
        <f t="shared" ca="1" si="7"/>
        <v>0</v>
      </c>
      <c r="Y16" s="45">
        <f t="shared" ca="1" si="8"/>
        <v>0</v>
      </c>
      <c r="Z16" s="45">
        <f t="shared" ca="1" si="9"/>
        <v>0</v>
      </c>
      <c r="AA16" s="45">
        <f t="shared" si="10"/>
        <v>0</v>
      </c>
      <c r="AB16" s="45">
        <f t="shared" si="11"/>
        <v>0</v>
      </c>
      <c r="AC16" s="45">
        <f t="shared" ca="1" si="12"/>
        <v>0</v>
      </c>
      <c r="AD16" s="45">
        <f t="shared" ca="1" si="13"/>
        <v>0</v>
      </c>
      <c r="AE16" s="45">
        <f t="shared" ca="1" si="14"/>
        <v>0</v>
      </c>
      <c r="AF16" s="45">
        <f t="shared" ca="1" si="15"/>
        <v>0</v>
      </c>
      <c r="AG16" s="45">
        <f t="shared" si="16"/>
        <v>0</v>
      </c>
    </row>
    <row r="17" spans="1:33" x14ac:dyDescent="0.25">
      <c r="A17" s="94"/>
      <c r="B17" s="94"/>
      <c r="C17" s="94"/>
      <c r="D17" s="94"/>
      <c r="E17" s="94"/>
      <c r="F17" s="94"/>
      <c r="G17" s="99"/>
      <c r="H17" s="94"/>
      <c r="I17" s="49" t="str">
        <f t="shared" ca="1" si="0"/>
        <v/>
      </c>
      <c r="J17" s="95"/>
      <c r="K17" s="97"/>
      <c r="L17" s="94"/>
      <c r="M17" s="94"/>
      <c r="N17" s="50">
        <f t="shared" si="17"/>
        <v>0</v>
      </c>
      <c r="O17" s="48">
        <v>43647</v>
      </c>
      <c r="P17" s="45">
        <v>0</v>
      </c>
      <c r="Q17" s="45">
        <f t="shared" si="18"/>
        <v>0</v>
      </c>
      <c r="R17" s="45">
        <f t="shared" si="1"/>
        <v>0</v>
      </c>
      <c r="S17" s="45">
        <f t="shared" si="2"/>
        <v>0</v>
      </c>
      <c r="T17" s="45">
        <f t="shared" si="3"/>
        <v>0</v>
      </c>
      <c r="U17" s="45">
        <f t="shared" ca="1" si="4"/>
        <v>0</v>
      </c>
      <c r="V17" s="45">
        <f t="shared" ca="1" si="5"/>
        <v>0</v>
      </c>
      <c r="W17" s="45">
        <f t="shared" ca="1" si="6"/>
        <v>0</v>
      </c>
      <c r="X17" s="45">
        <f t="shared" ca="1" si="7"/>
        <v>0</v>
      </c>
      <c r="Y17" s="45">
        <f t="shared" ca="1" si="8"/>
        <v>0</v>
      </c>
      <c r="Z17" s="45">
        <f t="shared" ca="1" si="9"/>
        <v>0</v>
      </c>
      <c r="AA17" s="45">
        <f t="shared" si="10"/>
        <v>0</v>
      </c>
      <c r="AB17" s="45">
        <f t="shared" si="11"/>
        <v>0</v>
      </c>
      <c r="AC17" s="45">
        <f t="shared" ca="1" si="12"/>
        <v>0</v>
      </c>
      <c r="AD17" s="45">
        <f t="shared" ca="1" si="13"/>
        <v>0</v>
      </c>
      <c r="AE17" s="45">
        <f t="shared" ca="1" si="14"/>
        <v>0</v>
      </c>
      <c r="AF17" s="45">
        <f t="shared" ca="1" si="15"/>
        <v>0</v>
      </c>
      <c r="AG17" s="45">
        <f t="shared" si="16"/>
        <v>0</v>
      </c>
    </row>
    <row r="18" spans="1:33" x14ac:dyDescent="0.25">
      <c r="A18" s="94"/>
      <c r="B18" s="94"/>
      <c r="C18" s="94"/>
      <c r="D18" s="94"/>
      <c r="E18" s="94"/>
      <c r="F18" s="94"/>
      <c r="G18" s="99"/>
      <c r="H18" s="94"/>
      <c r="I18" s="49" t="str">
        <f t="shared" ca="1" si="0"/>
        <v/>
      </c>
      <c r="J18" s="95"/>
      <c r="K18" s="96"/>
      <c r="L18" s="94"/>
      <c r="M18" s="94"/>
      <c r="N18" s="50">
        <f t="shared" si="17"/>
        <v>0</v>
      </c>
      <c r="O18" s="48">
        <v>43647</v>
      </c>
      <c r="P18" s="45">
        <v>0</v>
      </c>
      <c r="Q18" s="45">
        <f t="shared" si="18"/>
        <v>0</v>
      </c>
      <c r="R18" s="45">
        <f t="shared" si="1"/>
        <v>0</v>
      </c>
      <c r="S18" s="45">
        <f t="shared" si="2"/>
        <v>0</v>
      </c>
      <c r="T18" s="45">
        <f t="shared" si="3"/>
        <v>0</v>
      </c>
      <c r="U18" s="45">
        <f t="shared" ca="1" si="4"/>
        <v>0</v>
      </c>
      <c r="V18" s="45">
        <f t="shared" ca="1" si="5"/>
        <v>0</v>
      </c>
      <c r="W18" s="45">
        <f t="shared" ca="1" si="6"/>
        <v>0</v>
      </c>
      <c r="X18" s="45">
        <f t="shared" ca="1" si="7"/>
        <v>0</v>
      </c>
      <c r="Y18" s="45">
        <f t="shared" ca="1" si="8"/>
        <v>0</v>
      </c>
      <c r="Z18" s="45">
        <f t="shared" ca="1" si="9"/>
        <v>0</v>
      </c>
      <c r="AA18" s="45">
        <f t="shared" si="10"/>
        <v>0</v>
      </c>
      <c r="AB18" s="45">
        <f t="shared" si="11"/>
        <v>0</v>
      </c>
      <c r="AC18" s="45">
        <f t="shared" ca="1" si="12"/>
        <v>0</v>
      </c>
      <c r="AD18" s="45">
        <f t="shared" ca="1" si="13"/>
        <v>0</v>
      </c>
      <c r="AE18" s="45">
        <f t="shared" ca="1" si="14"/>
        <v>0</v>
      </c>
      <c r="AF18" s="45">
        <f t="shared" ca="1" si="15"/>
        <v>0</v>
      </c>
      <c r="AG18" s="45">
        <f t="shared" si="16"/>
        <v>0</v>
      </c>
    </row>
    <row r="19" spans="1:33" x14ac:dyDescent="0.25">
      <c r="A19" s="94"/>
      <c r="B19" s="94"/>
      <c r="C19" s="94"/>
      <c r="D19" s="94"/>
      <c r="E19" s="94"/>
      <c r="F19" s="94"/>
      <c r="G19" s="99"/>
      <c r="H19" s="94"/>
      <c r="I19" s="49" t="str">
        <f t="shared" ca="1" si="0"/>
        <v/>
      </c>
      <c r="J19" s="95"/>
      <c r="K19" s="97"/>
      <c r="L19" s="94"/>
      <c r="M19" s="94"/>
      <c r="N19" s="50">
        <f t="shared" si="17"/>
        <v>0</v>
      </c>
      <c r="O19" s="48">
        <v>43647</v>
      </c>
      <c r="P19" s="45">
        <v>0</v>
      </c>
      <c r="Q19" s="45">
        <f t="shared" si="18"/>
        <v>0</v>
      </c>
      <c r="R19" s="45">
        <f t="shared" si="1"/>
        <v>0</v>
      </c>
      <c r="S19" s="45">
        <f t="shared" si="2"/>
        <v>0</v>
      </c>
      <c r="T19" s="45">
        <f t="shared" si="3"/>
        <v>0</v>
      </c>
      <c r="U19" s="45">
        <f t="shared" ca="1" si="4"/>
        <v>0</v>
      </c>
      <c r="V19" s="45">
        <f t="shared" ca="1" si="5"/>
        <v>0</v>
      </c>
      <c r="W19" s="45">
        <f t="shared" ca="1" si="6"/>
        <v>0</v>
      </c>
      <c r="X19" s="45">
        <f t="shared" ca="1" si="7"/>
        <v>0</v>
      </c>
      <c r="Y19" s="45">
        <f t="shared" ca="1" si="8"/>
        <v>0</v>
      </c>
      <c r="Z19" s="45">
        <f t="shared" ca="1" si="9"/>
        <v>0</v>
      </c>
      <c r="AA19" s="45">
        <f t="shared" si="10"/>
        <v>0</v>
      </c>
      <c r="AB19" s="45">
        <f t="shared" si="11"/>
        <v>0</v>
      </c>
      <c r="AC19" s="45">
        <f t="shared" ca="1" si="12"/>
        <v>0</v>
      </c>
      <c r="AD19" s="45">
        <f t="shared" ca="1" si="13"/>
        <v>0</v>
      </c>
      <c r="AE19" s="45">
        <f t="shared" ca="1" si="14"/>
        <v>0</v>
      </c>
      <c r="AF19" s="45">
        <f t="shared" ca="1" si="15"/>
        <v>0</v>
      </c>
      <c r="AG19" s="45">
        <f t="shared" si="16"/>
        <v>0</v>
      </c>
    </row>
    <row r="20" spans="1:33" x14ac:dyDescent="0.25">
      <c r="A20" s="94"/>
      <c r="B20" s="94"/>
      <c r="C20" s="94"/>
      <c r="D20" s="94"/>
      <c r="E20" s="94"/>
      <c r="F20" s="94"/>
      <c r="G20" s="99"/>
      <c r="H20" s="94"/>
      <c r="I20" s="49" t="str">
        <f t="shared" ca="1" si="0"/>
        <v/>
      </c>
      <c r="J20" s="95"/>
      <c r="K20" s="97"/>
      <c r="L20" s="94"/>
      <c r="M20" s="94"/>
      <c r="N20" s="50">
        <f t="shared" si="17"/>
        <v>0</v>
      </c>
      <c r="O20" s="48">
        <v>43647</v>
      </c>
      <c r="P20" s="45">
        <v>0</v>
      </c>
      <c r="Q20" s="45">
        <f t="shared" si="18"/>
        <v>0</v>
      </c>
      <c r="R20" s="45">
        <f t="shared" si="1"/>
        <v>0</v>
      </c>
      <c r="S20" s="45">
        <f t="shared" si="2"/>
        <v>0</v>
      </c>
      <c r="T20" s="45">
        <f t="shared" si="3"/>
        <v>0</v>
      </c>
      <c r="U20" s="45">
        <f t="shared" ca="1" si="4"/>
        <v>0</v>
      </c>
      <c r="V20" s="45">
        <f t="shared" ca="1" si="5"/>
        <v>0</v>
      </c>
      <c r="W20" s="45">
        <f t="shared" ca="1" si="6"/>
        <v>0</v>
      </c>
      <c r="X20" s="45">
        <f t="shared" ca="1" si="7"/>
        <v>0</v>
      </c>
      <c r="Y20" s="45">
        <f t="shared" ca="1" si="8"/>
        <v>0</v>
      </c>
      <c r="Z20" s="45">
        <f t="shared" ca="1" si="9"/>
        <v>0</v>
      </c>
      <c r="AA20" s="45">
        <f t="shared" si="10"/>
        <v>0</v>
      </c>
      <c r="AB20" s="45">
        <f t="shared" si="11"/>
        <v>0</v>
      </c>
      <c r="AC20" s="45">
        <f t="shared" ca="1" si="12"/>
        <v>0</v>
      </c>
      <c r="AD20" s="45">
        <f t="shared" ca="1" si="13"/>
        <v>0</v>
      </c>
      <c r="AE20" s="45">
        <f t="shared" ca="1" si="14"/>
        <v>0</v>
      </c>
      <c r="AF20" s="45">
        <f t="shared" ca="1" si="15"/>
        <v>0</v>
      </c>
      <c r="AG20" s="45">
        <f t="shared" si="16"/>
        <v>0</v>
      </c>
    </row>
    <row r="21" spans="1:33" x14ac:dyDescent="0.25">
      <c r="A21" s="94"/>
      <c r="B21" s="94"/>
      <c r="C21" s="94"/>
      <c r="D21" s="94"/>
      <c r="E21" s="94"/>
      <c r="F21" s="94"/>
      <c r="G21" s="99"/>
      <c r="H21" s="94"/>
      <c r="I21" s="49" t="str">
        <f t="shared" ca="1" si="0"/>
        <v/>
      </c>
      <c r="J21" s="95"/>
      <c r="K21" s="97"/>
      <c r="L21" s="94"/>
      <c r="M21" s="94"/>
      <c r="N21" s="50">
        <f t="shared" si="17"/>
        <v>0</v>
      </c>
      <c r="O21" s="48">
        <v>43647</v>
      </c>
      <c r="P21" s="45">
        <v>0</v>
      </c>
      <c r="Q21" s="45">
        <f t="shared" si="18"/>
        <v>0</v>
      </c>
      <c r="R21" s="45">
        <f t="shared" si="1"/>
        <v>0</v>
      </c>
      <c r="S21" s="45">
        <f t="shared" si="2"/>
        <v>0</v>
      </c>
      <c r="T21" s="45">
        <f t="shared" si="3"/>
        <v>0</v>
      </c>
      <c r="U21" s="45">
        <f t="shared" ca="1" si="4"/>
        <v>0</v>
      </c>
      <c r="V21" s="45">
        <f t="shared" ca="1" si="5"/>
        <v>0</v>
      </c>
      <c r="W21" s="45">
        <f t="shared" ca="1" si="6"/>
        <v>0</v>
      </c>
      <c r="X21" s="45">
        <f t="shared" ca="1" si="7"/>
        <v>0</v>
      </c>
      <c r="Y21" s="45">
        <f t="shared" ca="1" si="8"/>
        <v>0</v>
      </c>
      <c r="Z21" s="45">
        <f t="shared" ca="1" si="9"/>
        <v>0</v>
      </c>
      <c r="AA21" s="45">
        <f t="shared" si="10"/>
        <v>0</v>
      </c>
      <c r="AB21" s="45">
        <f t="shared" si="11"/>
        <v>0</v>
      </c>
      <c r="AC21" s="45">
        <f t="shared" ca="1" si="12"/>
        <v>0</v>
      </c>
      <c r="AD21" s="45">
        <f t="shared" ca="1" si="13"/>
        <v>0</v>
      </c>
      <c r="AE21" s="45">
        <f t="shared" ca="1" si="14"/>
        <v>0</v>
      </c>
      <c r="AF21" s="45">
        <f t="shared" ca="1" si="15"/>
        <v>0</v>
      </c>
      <c r="AG21" s="45">
        <f t="shared" si="16"/>
        <v>0</v>
      </c>
    </row>
    <row r="22" spans="1:33" x14ac:dyDescent="0.25">
      <c r="A22" s="94"/>
      <c r="B22" s="94"/>
      <c r="C22" s="94"/>
      <c r="D22" s="94"/>
      <c r="E22" s="94"/>
      <c r="F22" s="94"/>
      <c r="G22" s="99"/>
      <c r="H22" s="94"/>
      <c r="I22" s="49" t="str">
        <f t="shared" ca="1" si="0"/>
        <v/>
      </c>
      <c r="J22" s="95"/>
      <c r="K22" s="96"/>
      <c r="L22" s="94"/>
      <c r="M22" s="94"/>
      <c r="N22" s="50">
        <f t="shared" si="17"/>
        <v>0</v>
      </c>
      <c r="O22" s="48">
        <v>43647</v>
      </c>
      <c r="P22" s="45">
        <v>0</v>
      </c>
      <c r="Q22" s="45">
        <f t="shared" si="18"/>
        <v>0</v>
      </c>
      <c r="R22" s="45">
        <f t="shared" si="1"/>
        <v>0</v>
      </c>
      <c r="S22" s="45">
        <f t="shared" si="2"/>
        <v>0</v>
      </c>
      <c r="T22" s="45">
        <f t="shared" si="3"/>
        <v>0</v>
      </c>
      <c r="U22" s="45">
        <f t="shared" ca="1" si="4"/>
        <v>0</v>
      </c>
      <c r="V22" s="45">
        <f t="shared" ca="1" si="5"/>
        <v>0</v>
      </c>
      <c r="W22" s="45">
        <f t="shared" ca="1" si="6"/>
        <v>0</v>
      </c>
      <c r="X22" s="45">
        <f t="shared" ca="1" si="7"/>
        <v>0</v>
      </c>
      <c r="Y22" s="45">
        <f t="shared" ca="1" si="8"/>
        <v>0</v>
      </c>
      <c r="Z22" s="45">
        <f t="shared" ca="1" si="9"/>
        <v>0</v>
      </c>
      <c r="AA22" s="45">
        <f t="shared" si="10"/>
        <v>0</v>
      </c>
      <c r="AB22" s="45">
        <f t="shared" si="11"/>
        <v>0</v>
      </c>
      <c r="AC22" s="45">
        <f t="shared" ca="1" si="12"/>
        <v>0</v>
      </c>
      <c r="AD22" s="45">
        <f t="shared" ca="1" si="13"/>
        <v>0</v>
      </c>
      <c r="AE22" s="45">
        <f t="shared" ca="1" si="14"/>
        <v>0</v>
      </c>
      <c r="AF22" s="45">
        <f t="shared" ca="1" si="15"/>
        <v>0</v>
      </c>
      <c r="AG22" s="45">
        <f t="shared" si="16"/>
        <v>0</v>
      </c>
    </row>
    <row r="23" spans="1:33" x14ac:dyDescent="0.25">
      <c r="A23" s="94"/>
      <c r="B23" s="94"/>
      <c r="C23" s="94"/>
      <c r="D23" s="94"/>
      <c r="E23" s="94"/>
      <c r="F23" s="94"/>
      <c r="G23" s="99"/>
      <c r="H23" s="94"/>
      <c r="I23" s="49" t="str">
        <f t="shared" ca="1" si="0"/>
        <v/>
      </c>
      <c r="J23" s="95"/>
      <c r="K23" s="96"/>
      <c r="L23" s="94"/>
      <c r="M23" s="94"/>
      <c r="N23" s="50">
        <f t="shared" si="17"/>
        <v>0</v>
      </c>
      <c r="O23" s="48">
        <v>43647</v>
      </c>
      <c r="P23" s="45">
        <v>0</v>
      </c>
      <c r="Q23" s="45">
        <f t="shared" si="18"/>
        <v>0</v>
      </c>
      <c r="R23" s="45">
        <f t="shared" si="1"/>
        <v>0</v>
      </c>
      <c r="S23" s="45">
        <f t="shared" si="2"/>
        <v>0</v>
      </c>
      <c r="T23" s="45">
        <f t="shared" si="3"/>
        <v>0</v>
      </c>
      <c r="U23" s="45">
        <f t="shared" ca="1" si="4"/>
        <v>0</v>
      </c>
      <c r="V23" s="45">
        <f t="shared" ca="1" si="5"/>
        <v>0</v>
      </c>
      <c r="W23" s="45">
        <f t="shared" ca="1" si="6"/>
        <v>0</v>
      </c>
      <c r="X23" s="45">
        <f t="shared" ca="1" si="7"/>
        <v>0</v>
      </c>
      <c r="Y23" s="45">
        <f t="shared" ca="1" si="8"/>
        <v>0</v>
      </c>
      <c r="Z23" s="45">
        <f t="shared" ca="1" si="9"/>
        <v>0</v>
      </c>
      <c r="AA23" s="45">
        <f t="shared" si="10"/>
        <v>0</v>
      </c>
      <c r="AB23" s="45">
        <f t="shared" si="11"/>
        <v>0</v>
      </c>
      <c r="AC23" s="45">
        <f t="shared" ca="1" si="12"/>
        <v>0</v>
      </c>
      <c r="AD23" s="45">
        <f t="shared" ca="1" si="13"/>
        <v>0</v>
      </c>
      <c r="AE23" s="45">
        <f t="shared" ca="1" si="14"/>
        <v>0</v>
      </c>
      <c r="AF23" s="45">
        <f t="shared" ca="1" si="15"/>
        <v>0</v>
      </c>
      <c r="AG23" s="45">
        <f t="shared" si="16"/>
        <v>0</v>
      </c>
    </row>
    <row r="24" spans="1:33" x14ac:dyDescent="0.25">
      <c r="A24" s="94"/>
      <c r="B24" s="94"/>
      <c r="C24" s="94"/>
      <c r="D24" s="94"/>
      <c r="E24" s="94"/>
      <c r="F24" s="94"/>
      <c r="G24" s="99"/>
      <c r="H24" s="94"/>
      <c r="I24" s="49" t="str">
        <f t="shared" ca="1" si="0"/>
        <v/>
      </c>
      <c r="J24" s="95"/>
      <c r="K24" s="96"/>
      <c r="L24" s="94"/>
      <c r="M24" s="94"/>
      <c r="N24" s="50">
        <f t="shared" si="17"/>
        <v>0</v>
      </c>
      <c r="O24" s="48">
        <v>43647</v>
      </c>
      <c r="P24" s="45">
        <v>0</v>
      </c>
      <c r="Q24" s="45">
        <f t="shared" si="18"/>
        <v>0</v>
      </c>
      <c r="R24" s="45">
        <f t="shared" si="1"/>
        <v>0</v>
      </c>
      <c r="S24" s="45">
        <f t="shared" si="2"/>
        <v>0</v>
      </c>
      <c r="T24" s="45">
        <f t="shared" si="3"/>
        <v>0</v>
      </c>
      <c r="U24" s="45">
        <f t="shared" ca="1" si="4"/>
        <v>0</v>
      </c>
      <c r="V24" s="45">
        <f t="shared" ca="1" si="5"/>
        <v>0</v>
      </c>
      <c r="W24" s="45">
        <f t="shared" ca="1" si="6"/>
        <v>0</v>
      </c>
      <c r="X24" s="45">
        <f t="shared" ca="1" si="7"/>
        <v>0</v>
      </c>
      <c r="Y24" s="45">
        <f t="shared" ca="1" si="8"/>
        <v>0</v>
      </c>
      <c r="Z24" s="45">
        <f t="shared" ca="1" si="9"/>
        <v>0</v>
      </c>
      <c r="AA24" s="45">
        <f t="shared" si="10"/>
        <v>0</v>
      </c>
      <c r="AB24" s="45">
        <f t="shared" si="11"/>
        <v>0</v>
      </c>
      <c r="AC24" s="45">
        <f t="shared" ca="1" si="12"/>
        <v>0</v>
      </c>
      <c r="AD24" s="45">
        <f t="shared" ca="1" si="13"/>
        <v>0</v>
      </c>
      <c r="AE24" s="45">
        <f t="shared" ca="1" si="14"/>
        <v>0</v>
      </c>
      <c r="AF24" s="45">
        <f t="shared" ca="1" si="15"/>
        <v>0</v>
      </c>
      <c r="AG24" s="45">
        <f t="shared" si="16"/>
        <v>0</v>
      </c>
    </row>
    <row r="25" spans="1:33" x14ac:dyDescent="0.25">
      <c r="A25" s="94"/>
      <c r="B25" s="94"/>
      <c r="C25" s="94"/>
      <c r="D25" s="94"/>
      <c r="E25" s="94"/>
      <c r="F25" s="94"/>
      <c r="G25" s="99"/>
      <c r="H25" s="94"/>
      <c r="I25" s="49" t="str">
        <f t="shared" ca="1" si="0"/>
        <v/>
      </c>
      <c r="J25" s="95"/>
      <c r="K25" s="96"/>
      <c r="L25" s="94"/>
      <c r="M25" s="94"/>
      <c r="N25" s="50">
        <f t="shared" si="17"/>
        <v>0</v>
      </c>
      <c r="O25" s="48">
        <v>43647</v>
      </c>
      <c r="P25" s="45">
        <v>0</v>
      </c>
      <c r="Q25" s="45">
        <f t="shared" si="18"/>
        <v>0</v>
      </c>
      <c r="R25" s="45">
        <f t="shared" si="1"/>
        <v>0</v>
      </c>
      <c r="S25" s="45">
        <f t="shared" si="2"/>
        <v>0</v>
      </c>
      <c r="T25" s="45">
        <f t="shared" si="3"/>
        <v>0</v>
      </c>
      <c r="U25" s="45">
        <f t="shared" ca="1" si="4"/>
        <v>0</v>
      </c>
      <c r="V25" s="45">
        <f t="shared" ca="1" si="5"/>
        <v>0</v>
      </c>
      <c r="W25" s="45">
        <f t="shared" ca="1" si="6"/>
        <v>0</v>
      </c>
      <c r="X25" s="45">
        <f t="shared" ca="1" si="7"/>
        <v>0</v>
      </c>
      <c r="Y25" s="45">
        <f t="shared" ca="1" si="8"/>
        <v>0</v>
      </c>
      <c r="Z25" s="45">
        <f t="shared" ca="1" si="9"/>
        <v>0</v>
      </c>
      <c r="AA25" s="45">
        <f t="shared" si="10"/>
        <v>0</v>
      </c>
      <c r="AB25" s="45">
        <f t="shared" si="11"/>
        <v>0</v>
      </c>
      <c r="AC25" s="45">
        <f t="shared" ca="1" si="12"/>
        <v>0</v>
      </c>
      <c r="AD25" s="45">
        <f t="shared" ca="1" si="13"/>
        <v>0</v>
      </c>
      <c r="AE25" s="45">
        <f t="shared" ca="1" si="14"/>
        <v>0</v>
      </c>
      <c r="AF25" s="45">
        <f t="shared" ca="1" si="15"/>
        <v>0</v>
      </c>
      <c r="AG25" s="45">
        <f t="shared" si="16"/>
        <v>0</v>
      </c>
    </row>
    <row r="26" spans="1:33" x14ac:dyDescent="0.25">
      <c r="A26" s="94"/>
      <c r="B26" s="94"/>
      <c r="C26" s="94"/>
      <c r="D26" s="94"/>
      <c r="E26" s="94"/>
      <c r="F26" s="94"/>
      <c r="G26" s="99"/>
      <c r="H26" s="94"/>
      <c r="I26" s="49" t="str">
        <f t="shared" ca="1" si="0"/>
        <v/>
      </c>
      <c r="J26" s="95"/>
      <c r="K26" s="96"/>
      <c r="L26" s="94"/>
      <c r="M26" s="94"/>
      <c r="N26" s="50">
        <f t="shared" si="17"/>
        <v>0</v>
      </c>
      <c r="O26" s="48">
        <v>43647</v>
      </c>
      <c r="P26" s="45">
        <v>0</v>
      </c>
      <c r="Q26" s="45">
        <f t="shared" si="18"/>
        <v>0</v>
      </c>
      <c r="R26" s="45">
        <f t="shared" si="1"/>
        <v>0</v>
      </c>
      <c r="S26" s="45">
        <f t="shared" si="2"/>
        <v>0</v>
      </c>
      <c r="T26" s="45">
        <f t="shared" si="3"/>
        <v>0</v>
      </c>
      <c r="U26" s="45">
        <f t="shared" ca="1" si="4"/>
        <v>0</v>
      </c>
      <c r="V26" s="45">
        <f t="shared" ca="1" si="5"/>
        <v>0</v>
      </c>
      <c r="W26" s="45">
        <f t="shared" ca="1" si="6"/>
        <v>0</v>
      </c>
      <c r="X26" s="45">
        <f t="shared" ca="1" si="7"/>
        <v>0</v>
      </c>
      <c r="Y26" s="45">
        <f t="shared" ca="1" si="8"/>
        <v>0</v>
      </c>
      <c r="Z26" s="45">
        <f t="shared" ca="1" si="9"/>
        <v>0</v>
      </c>
      <c r="AA26" s="45">
        <f t="shared" si="10"/>
        <v>0</v>
      </c>
      <c r="AB26" s="45">
        <f t="shared" si="11"/>
        <v>0</v>
      </c>
      <c r="AC26" s="45">
        <f t="shared" ca="1" si="12"/>
        <v>0</v>
      </c>
      <c r="AD26" s="45">
        <f t="shared" ca="1" si="13"/>
        <v>0</v>
      </c>
      <c r="AE26" s="45">
        <f t="shared" ca="1" si="14"/>
        <v>0</v>
      </c>
      <c r="AF26" s="45">
        <f t="shared" ca="1" si="15"/>
        <v>0</v>
      </c>
      <c r="AG26" s="45">
        <f t="shared" si="16"/>
        <v>0</v>
      </c>
    </row>
    <row r="27" spans="1:33" x14ac:dyDescent="0.25">
      <c r="A27" s="94"/>
      <c r="B27" s="94"/>
      <c r="C27" s="94"/>
      <c r="D27" s="94"/>
      <c r="E27" s="94"/>
      <c r="F27" s="94"/>
      <c r="G27" s="99"/>
      <c r="H27" s="94"/>
      <c r="I27" s="49" t="str">
        <f t="shared" ca="1" si="0"/>
        <v/>
      </c>
      <c r="J27" s="95"/>
      <c r="K27" s="97"/>
      <c r="L27" s="94"/>
      <c r="M27" s="94"/>
      <c r="N27" s="50">
        <f t="shared" si="17"/>
        <v>0</v>
      </c>
      <c r="O27" s="48">
        <v>43647</v>
      </c>
      <c r="P27" s="45">
        <v>0</v>
      </c>
      <c r="Q27" s="45">
        <f t="shared" si="18"/>
        <v>0</v>
      </c>
      <c r="R27" s="45">
        <f t="shared" si="1"/>
        <v>0</v>
      </c>
      <c r="S27" s="45">
        <f t="shared" si="2"/>
        <v>0</v>
      </c>
      <c r="T27" s="45">
        <f t="shared" si="3"/>
        <v>0</v>
      </c>
      <c r="U27" s="45">
        <f t="shared" ca="1" si="4"/>
        <v>0</v>
      </c>
      <c r="V27" s="45">
        <f t="shared" ca="1" si="5"/>
        <v>0</v>
      </c>
      <c r="W27" s="45">
        <f t="shared" ca="1" si="6"/>
        <v>0</v>
      </c>
      <c r="X27" s="45">
        <f t="shared" ca="1" si="7"/>
        <v>0</v>
      </c>
      <c r="Y27" s="45">
        <f t="shared" ca="1" si="8"/>
        <v>0</v>
      </c>
      <c r="Z27" s="45">
        <f t="shared" ca="1" si="9"/>
        <v>0</v>
      </c>
      <c r="AA27" s="45">
        <f t="shared" si="10"/>
        <v>0</v>
      </c>
      <c r="AB27" s="45">
        <f t="shared" si="11"/>
        <v>0</v>
      </c>
      <c r="AC27" s="45">
        <f t="shared" ca="1" si="12"/>
        <v>0</v>
      </c>
      <c r="AD27" s="45">
        <f t="shared" ca="1" si="13"/>
        <v>0</v>
      </c>
      <c r="AE27" s="45">
        <f t="shared" ca="1" si="14"/>
        <v>0</v>
      </c>
      <c r="AF27" s="45">
        <f t="shared" ca="1" si="15"/>
        <v>0</v>
      </c>
      <c r="AG27" s="45">
        <f t="shared" si="16"/>
        <v>0</v>
      </c>
    </row>
    <row r="28" spans="1:33" x14ac:dyDescent="0.25">
      <c r="A28" s="94"/>
      <c r="B28" s="94"/>
      <c r="C28" s="94"/>
      <c r="D28" s="94"/>
      <c r="E28" s="94"/>
      <c r="F28" s="94"/>
      <c r="G28" s="99"/>
      <c r="H28" s="94"/>
      <c r="I28" s="49" t="str">
        <f t="shared" ca="1" si="0"/>
        <v/>
      </c>
      <c r="J28" s="95"/>
      <c r="K28" s="97"/>
      <c r="L28" s="94"/>
      <c r="M28" s="94"/>
      <c r="N28" s="50">
        <f t="shared" si="17"/>
        <v>0</v>
      </c>
      <c r="O28" s="48">
        <v>43647</v>
      </c>
      <c r="P28" s="45">
        <v>0</v>
      </c>
      <c r="Q28" s="45">
        <f t="shared" si="18"/>
        <v>0</v>
      </c>
      <c r="R28" s="45">
        <f t="shared" si="1"/>
        <v>0</v>
      </c>
      <c r="S28" s="45">
        <f t="shared" si="2"/>
        <v>0</v>
      </c>
      <c r="T28" s="45">
        <f t="shared" si="3"/>
        <v>0</v>
      </c>
      <c r="U28" s="45">
        <f t="shared" ca="1" si="4"/>
        <v>0</v>
      </c>
      <c r="V28" s="45">
        <f t="shared" ca="1" si="5"/>
        <v>0</v>
      </c>
      <c r="W28" s="45">
        <f t="shared" ca="1" si="6"/>
        <v>0</v>
      </c>
      <c r="X28" s="45">
        <f t="shared" ca="1" si="7"/>
        <v>0</v>
      </c>
      <c r="Y28" s="45">
        <f t="shared" ca="1" si="8"/>
        <v>0</v>
      </c>
      <c r="Z28" s="45">
        <f t="shared" ca="1" si="9"/>
        <v>0</v>
      </c>
      <c r="AA28" s="45">
        <f t="shared" si="10"/>
        <v>0</v>
      </c>
      <c r="AB28" s="45">
        <f t="shared" si="11"/>
        <v>0</v>
      </c>
      <c r="AC28" s="45">
        <f t="shared" ca="1" si="12"/>
        <v>0</v>
      </c>
      <c r="AD28" s="45">
        <f t="shared" ca="1" si="13"/>
        <v>0</v>
      </c>
      <c r="AE28" s="45">
        <f t="shared" ca="1" si="14"/>
        <v>0</v>
      </c>
      <c r="AF28" s="45">
        <f t="shared" ca="1" si="15"/>
        <v>0</v>
      </c>
      <c r="AG28" s="45">
        <f t="shared" si="16"/>
        <v>0</v>
      </c>
    </row>
    <row r="29" spans="1:33" x14ac:dyDescent="0.25">
      <c r="A29" s="94"/>
      <c r="B29" s="94"/>
      <c r="C29" s="94"/>
      <c r="D29" s="94"/>
      <c r="E29" s="94"/>
      <c r="F29" s="94"/>
      <c r="G29" s="99"/>
      <c r="H29" s="94"/>
      <c r="I29" s="49" t="str">
        <f t="shared" ca="1" si="0"/>
        <v/>
      </c>
      <c r="J29" s="95"/>
      <c r="K29" s="97"/>
      <c r="L29" s="94"/>
      <c r="M29" s="94"/>
      <c r="N29" s="50">
        <f t="shared" si="17"/>
        <v>0</v>
      </c>
      <c r="O29" s="48">
        <v>43647</v>
      </c>
      <c r="P29" s="45">
        <v>0</v>
      </c>
      <c r="Q29" s="45">
        <f t="shared" si="18"/>
        <v>0</v>
      </c>
      <c r="R29" s="45">
        <f t="shared" si="1"/>
        <v>0</v>
      </c>
      <c r="S29" s="45">
        <f t="shared" si="2"/>
        <v>0</v>
      </c>
      <c r="T29" s="45">
        <f t="shared" si="3"/>
        <v>0</v>
      </c>
      <c r="U29" s="45">
        <f t="shared" ca="1" si="4"/>
        <v>0</v>
      </c>
      <c r="V29" s="45">
        <f t="shared" ca="1" si="5"/>
        <v>0</v>
      </c>
      <c r="W29" s="45">
        <f t="shared" ca="1" si="6"/>
        <v>0</v>
      </c>
      <c r="X29" s="45">
        <f t="shared" ca="1" si="7"/>
        <v>0</v>
      </c>
      <c r="Y29" s="45">
        <f t="shared" ca="1" si="8"/>
        <v>0</v>
      </c>
      <c r="Z29" s="45">
        <f t="shared" ca="1" si="9"/>
        <v>0</v>
      </c>
      <c r="AA29" s="45">
        <f t="shared" si="10"/>
        <v>0</v>
      </c>
      <c r="AB29" s="45">
        <f t="shared" si="11"/>
        <v>0</v>
      </c>
      <c r="AC29" s="45">
        <f t="shared" ca="1" si="12"/>
        <v>0</v>
      </c>
      <c r="AD29" s="45">
        <f t="shared" ca="1" si="13"/>
        <v>0</v>
      </c>
      <c r="AE29" s="45">
        <f t="shared" ca="1" si="14"/>
        <v>0</v>
      </c>
      <c r="AF29" s="45">
        <f t="shared" ca="1" si="15"/>
        <v>0</v>
      </c>
      <c r="AG29" s="45">
        <f t="shared" si="16"/>
        <v>0</v>
      </c>
    </row>
    <row r="30" spans="1:33" x14ac:dyDescent="0.25">
      <c r="A30" s="94"/>
      <c r="B30" s="94"/>
      <c r="C30" s="94"/>
      <c r="D30" s="94"/>
      <c r="E30" s="94"/>
      <c r="F30" s="94"/>
      <c r="G30" s="99"/>
      <c r="H30" s="94"/>
      <c r="I30" s="49" t="str">
        <f t="shared" ca="1" si="0"/>
        <v/>
      </c>
      <c r="J30" s="95"/>
      <c r="K30" s="97"/>
      <c r="L30" s="94"/>
      <c r="M30" s="94"/>
      <c r="N30" s="50">
        <f t="shared" si="17"/>
        <v>0</v>
      </c>
      <c r="O30" s="48">
        <v>43647</v>
      </c>
      <c r="P30" s="45">
        <v>0</v>
      </c>
      <c r="Q30" s="45">
        <f t="shared" si="18"/>
        <v>0</v>
      </c>
      <c r="R30" s="45">
        <f t="shared" si="1"/>
        <v>0</v>
      </c>
      <c r="S30" s="45">
        <f t="shared" si="2"/>
        <v>0</v>
      </c>
      <c r="T30" s="45">
        <f t="shared" si="3"/>
        <v>0</v>
      </c>
      <c r="U30" s="45">
        <f t="shared" ca="1" si="4"/>
        <v>0</v>
      </c>
      <c r="V30" s="45">
        <f t="shared" ca="1" si="5"/>
        <v>0</v>
      </c>
      <c r="W30" s="45">
        <f t="shared" ca="1" si="6"/>
        <v>0</v>
      </c>
      <c r="X30" s="45">
        <f t="shared" ca="1" si="7"/>
        <v>0</v>
      </c>
      <c r="Y30" s="45">
        <f t="shared" ca="1" si="8"/>
        <v>0</v>
      </c>
      <c r="Z30" s="45">
        <f t="shared" ca="1" si="9"/>
        <v>0</v>
      </c>
      <c r="AA30" s="45">
        <f t="shared" si="10"/>
        <v>0</v>
      </c>
      <c r="AB30" s="45">
        <f t="shared" si="11"/>
        <v>0</v>
      </c>
      <c r="AC30" s="45">
        <f t="shared" ca="1" si="12"/>
        <v>0</v>
      </c>
      <c r="AD30" s="45">
        <f t="shared" ca="1" si="13"/>
        <v>0</v>
      </c>
      <c r="AE30" s="45">
        <f t="shared" ca="1" si="14"/>
        <v>0</v>
      </c>
      <c r="AF30" s="45">
        <f t="shared" ca="1" si="15"/>
        <v>0</v>
      </c>
      <c r="AG30" s="45">
        <f t="shared" si="16"/>
        <v>0</v>
      </c>
    </row>
    <row r="31" spans="1:33" x14ac:dyDescent="0.25">
      <c r="A31" s="94"/>
      <c r="B31" s="94"/>
      <c r="C31" s="94"/>
      <c r="D31" s="94"/>
      <c r="E31" s="94"/>
      <c r="F31" s="94"/>
      <c r="G31" s="99"/>
      <c r="H31" s="94"/>
      <c r="I31" s="49" t="str">
        <f t="shared" ca="1" si="0"/>
        <v/>
      </c>
      <c r="J31" s="95"/>
      <c r="K31" s="97"/>
      <c r="L31" s="94"/>
      <c r="M31" s="94"/>
      <c r="N31" s="50">
        <f t="shared" si="17"/>
        <v>0</v>
      </c>
      <c r="O31" s="48">
        <v>43647</v>
      </c>
      <c r="P31" s="45">
        <v>0</v>
      </c>
      <c r="Q31" s="45">
        <f t="shared" si="18"/>
        <v>0</v>
      </c>
      <c r="R31" s="45">
        <f t="shared" si="1"/>
        <v>0</v>
      </c>
      <c r="S31" s="45">
        <f t="shared" si="2"/>
        <v>0</v>
      </c>
      <c r="T31" s="45">
        <f t="shared" si="3"/>
        <v>0</v>
      </c>
      <c r="U31" s="45">
        <f t="shared" ca="1" si="4"/>
        <v>0</v>
      </c>
      <c r="V31" s="45">
        <f t="shared" ca="1" si="5"/>
        <v>0</v>
      </c>
      <c r="W31" s="45">
        <f t="shared" ca="1" si="6"/>
        <v>0</v>
      </c>
      <c r="X31" s="45">
        <f t="shared" ca="1" si="7"/>
        <v>0</v>
      </c>
      <c r="Y31" s="45">
        <f t="shared" ca="1" si="8"/>
        <v>0</v>
      </c>
      <c r="Z31" s="45">
        <f t="shared" ca="1" si="9"/>
        <v>0</v>
      </c>
      <c r="AA31" s="45">
        <f t="shared" si="10"/>
        <v>0</v>
      </c>
      <c r="AB31" s="45">
        <f t="shared" si="11"/>
        <v>0</v>
      </c>
      <c r="AC31" s="45">
        <f t="shared" ca="1" si="12"/>
        <v>0</v>
      </c>
      <c r="AD31" s="45">
        <f t="shared" ca="1" si="13"/>
        <v>0</v>
      </c>
      <c r="AE31" s="45">
        <f t="shared" ca="1" si="14"/>
        <v>0</v>
      </c>
      <c r="AF31" s="45">
        <f t="shared" ca="1" si="15"/>
        <v>0</v>
      </c>
      <c r="AG31" s="45">
        <f t="shared" si="16"/>
        <v>0</v>
      </c>
    </row>
    <row r="32" spans="1:33" x14ac:dyDescent="0.25">
      <c r="A32" s="94"/>
      <c r="B32" s="94"/>
      <c r="C32" s="94"/>
      <c r="D32" s="94"/>
      <c r="E32" s="94"/>
      <c r="F32" s="94"/>
      <c r="G32" s="99"/>
      <c r="H32" s="94"/>
      <c r="I32" s="49" t="str">
        <f t="shared" ca="1" si="0"/>
        <v/>
      </c>
      <c r="J32" s="95"/>
      <c r="K32" s="97"/>
      <c r="L32" s="94"/>
      <c r="M32" s="94"/>
      <c r="N32" s="50">
        <f t="shared" si="17"/>
        <v>0</v>
      </c>
      <c r="O32" s="48">
        <v>43647</v>
      </c>
      <c r="P32" s="45">
        <v>0</v>
      </c>
      <c r="Q32" s="45">
        <f t="shared" si="18"/>
        <v>0</v>
      </c>
      <c r="R32" s="45">
        <f t="shared" si="1"/>
        <v>0</v>
      </c>
      <c r="S32" s="45">
        <f t="shared" si="2"/>
        <v>0</v>
      </c>
      <c r="T32" s="45">
        <f t="shared" si="3"/>
        <v>0</v>
      </c>
      <c r="U32" s="45">
        <f t="shared" ca="1" si="4"/>
        <v>0</v>
      </c>
      <c r="V32" s="45">
        <f t="shared" ca="1" si="5"/>
        <v>0</v>
      </c>
      <c r="W32" s="45">
        <f t="shared" ca="1" si="6"/>
        <v>0</v>
      </c>
      <c r="X32" s="45">
        <f t="shared" ca="1" si="7"/>
        <v>0</v>
      </c>
      <c r="Y32" s="45">
        <f t="shared" ca="1" si="8"/>
        <v>0</v>
      </c>
      <c r="Z32" s="45">
        <f t="shared" ca="1" si="9"/>
        <v>0</v>
      </c>
      <c r="AA32" s="45">
        <f t="shared" si="10"/>
        <v>0</v>
      </c>
      <c r="AB32" s="45">
        <f t="shared" si="11"/>
        <v>0</v>
      </c>
      <c r="AC32" s="45">
        <f t="shared" ca="1" si="12"/>
        <v>0</v>
      </c>
      <c r="AD32" s="45">
        <f t="shared" ca="1" si="13"/>
        <v>0</v>
      </c>
      <c r="AE32" s="45">
        <f t="shared" ca="1" si="14"/>
        <v>0</v>
      </c>
      <c r="AF32" s="45">
        <f t="shared" ca="1" si="15"/>
        <v>0</v>
      </c>
      <c r="AG32" s="45">
        <f t="shared" si="16"/>
        <v>0</v>
      </c>
    </row>
    <row r="33" spans="1:33" x14ac:dyDescent="0.25">
      <c r="A33" s="94"/>
      <c r="B33" s="94"/>
      <c r="C33" s="94"/>
      <c r="D33" s="94"/>
      <c r="E33" s="94"/>
      <c r="F33" s="94"/>
      <c r="G33" s="99"/>
      <c r="H33" s="94"/>
      <c r="I33" s="49" t="str">
        <f t="shared" ca="1" si="0"/>
        <v/>
      </c>
      <c r="J33" s="95"/>
      <c r="K33" s="97"/>
      <c r="L33" s="94"/>
      <c r="M33" s="94"/>
      <c r="N33" s="50">
        <f t="shared" si="17"/>
        <v>0</v>
      </c>
      <c r="O33" s="48">
        <v>43647</v>
      </c>
      <c r="P33" s="45">
        <v>0</v>
      </c>
      <c r="Q33" s="45">
        <f t="shared" si="18"/>
        <v>0</v>
      </c>
      <c r="R33" s="45">
        <f t="shared" si="1"/>
        <v>0</v>
      </c>
      <c r="S33" s="45">
        <f t="shared" si="2"/>
        <v>0</v>
      </c>
      <c r="T33" s="45">
        <f t="shared" si="3"/>
        <v>0</v>
      </c>
      <c r="U33" s="45">
        <f t="shared" ca="1" si="4"/>
        <v>0</v>
      </c>
      <c r="V33" s="45">
        <f t="shared" ca="1" si="5"/>
        <v>0</v>
      </c>
      <c r="W33" s="45">
        <f t="shared" ca="1" si="6"/>
        <v>0</v>
      </c>
      <c r="X33" s="45">
        <f t="shared" ca="1" si="7"/>
        <v>0</v>
      </c>
      <c r="Y33" s="45">
        <f t="shared" ca="1" si="8"/>
        <v>0</v>
      </c>
      <c r="Z33" s="45">
        <f t="shared" ca="1" si="9"/>
        <v>0</v>
      </c>
      <c r="AA33" s="45">
        <f t="shared" si="10"/>
        <v>0</v>
      </c>
      <c r="AB33" s="45">
        <f t="shared" si="11"/>
        <v>0</v>
      </c>
      <c r="AC33" s="45">
        <f t="shared" ca="1" si="12"/>
        <v>0</v>
      </c>
      <c r="AD33" s="45">
        <f t="shared" ca="1" si="13"/>
        <v>0</v>
      </c>
      <c r="AE33" s="45">
        <f t="shared" ca="1" si="14"/>
        <v>0</v>
      </c>
      <c r="AF33" s="45">
        <f t="shared" ca="1" si="15"/>
        <v>0</v>
      </c>
      <c r="AG33" s="45">
        <f t="shared" si="16"/>
        <v>0</v>
      </c>
    </row>
    <row r="34" spans="1:33" x14ac:dyDescent="0.25">
      <c r="A34" s="94"/>
      <c r="B34" s="94"/>
      <c r="C34" s="94"/>
      <c r="D34" s="94"/>
      <c r="E34" s="94"/>
      <c r="F34" s="94"/>
      <c r="G34" s="99"/>
      <c r="H34" s="94"/>
      <c r="I34" s="49" t="str">
        <f t="shared" ca="1" si="0"/>
        <v/>
      </c>
      <c r="J34" s="95"/>
      <c r="K34" s="97"/>
      <c r="L34" s="94"/>
      <c r="M34" s="94"/>
      <c r="N34" s="50">
        <f t="shared" si="17"/>
        <v>0</v>
      </c>
      <c r="O34" s="48">
        <v>43647</v>
      </c>
      <c r="P34" s="45">
        <v>0</v>
      </c>
      <c r="Q34" s="45">
        <f t="shared" si="18"/>
        <v>0</v>
      </c>
      <c r="R34" s="45">
        <f t="shared" si="1"/>
        <v>0</v>
      </c>
      <c r="S34" s="45">
        <f t="shared" si="2"/>
        <v>0</v>
      </c>
      <c r="T34" s="45">
        <f t="shared" si="3"/>
        <v>0</v>
      </c>
      <c r="U34" s="45">
        <f t="shared" ca="1" si="4"/>
        <v>0</v>
      </c>
      <c r="V34" s="45">
        <f t="shared" ca="1" si="5"/>
        <v>0</v>
      </c>
      <c r="W34" s="45">
        <f t="shared" ca="1" si="6"/>
        <v>0</v>
      </c>
      <c r="X34" s="45">
        <f t="shared" ca="1" si="7"/>
        <v>0</v>
      </c>
      <c r="Y34" s="45">
        <f t="shared" ca="1" si="8"/>
        <v>0</v>
      </c>
      <c r="Z34" s="45">
        <f t="shared" ca="1" si="9"/>
        <v>0</v>
      </c>
      <c r="AA34" s="45">
        <f t="shared" si="10"/>
        <v>0</v>
      </c>
      <c r="AB34" s="45">
        <f t="shared" si="11"/>
        <v>0</v>
      </c>
      <c r="AC34" s="45">
        <f t="shared" ca="1" si="12"/>
        <v>0</v>
      </c>
      <c r="AD34" s="45">
        <f t="shared" ca="1" si="13"/>
        <v>0</v>
      </c>
      <c r="AE34" s="45">
        <f t="shared" ca="1" si="14"/>
        <v>0</v>
      </c>
      <c r="AF34" s="45">
        <f t="shared" ca="1" si="15"/>
        <v>0</v>
      </c>
      <c r="AG34" s="45">
        <f t="shared" si="16"/>
        <v>0</v>
      </c>
    </row>
    <row r="35" spans="1:33" x14ac:dyDescent="0.25">
      <c r="A35" s="94"/>
      <c r="B35" s="94"/>
      <c r="C35" s="94"/>
      <c r="D35" s="94"/>
      <c r="E35" s="94"/>
      <c r="F35" s="94"/>
      <c r="G35" s="99"/>
      <c r="H35" s="94"/>
      <c r="I35" s="49" t="str">
        <f t="shared" ca="1" si="0"/>
        <v/>
      </c>
      <c r="J35" s="95"/>
      <c r="K35" s="97"/>
      <c r="L35" s="94"/>
      <c r="M35" s="94"/>
      <c r="N35" s="50">
        <f t="shared" si="17"/>
        <v>0</v>
      </c>
      <c r="O35" s="48">
        <v>43647</v>
      </c>
      <c r="P35" s="45">
        <v>0</v>
      </c>
      <c r="Q35" s="45">
        <f t="shared" si="18"/>
        <v>0</v>
      </c>
      <c r="R35" s="45">
        <f t="shared" si="1"/>
        <v>0</v>
      </c>
      <c r="S35" s="45">
        <f t="shared" si="2"/>
        <v>0</v>
      </c>
      <c r="T35" s="45">
        <f t="shared" si="3"/>
        <v>0</v>
      </c>
      <c r="U35" s="45">
        <f t="shared" ca="1" si="4"/>
        <v>0</v>
      </c>
      <c r="V35" s="45">
        <f t="shared" ca="1" si="5"/>
        <v>0</v>
      </c>
      <c r="W35" s="45">
        <f t="shared" ca="1" si="6"/>
        <v>0</v>
      </c>
      <c r="X35" s="45">
        <f t="shared" ca="1" si="7"/>
        <v>0</v>
      </c>
      <c r="Y35" s="45">
        <f t="shared" ca="1" si="8"/>
        <v>0</v>
      </c>
      <c r="Z35" s="45">
        <f t="shared" ca="1" si="9"/>
        <v>0</v>
      </c>
      <c r="AA35" s="45">
        <f t="shared" si="10"/>
        <v>0</v>
      </c>
      <c r="AB35" s="45">
        <f t="shared" si="11"/>
        <v>0</v>
      </c>
      <c r="AC35" s="45">
        <f t="shared" ca="1" si="12"/>
        <v>0</v>
      </c>
      <c r="AD35" s="45">
        <f t="shared" ca="1" si="13"/>
        <v>0</v>
      </c>
      <c r="AE35" s="45">
        <f t="shared" ca="1" si="14"/>
        <v>0</v>
      </c>
      <c r="AF35" s="45">
        <f t="shared" ca="1" si="15"/>
        <v>0</v>
      </c>
      <c r="AG35" s="45">
        <f t="shared" si="16"/>
        <v>0</v>
      </c>
    </row>
    <row r="36" spans="1:33" x14ac:dyDescent="0.25">
      <c r="A36" s="94"/>
      <c r="B36" s="94"/>
      <c r="C36" s="94"/>
      <c r="D36" s="94"/>
      <c r="E36" s="94"/>
      <c r="F36" s="94"/>
      <c r="G36" s="99"/>
      <c r="H36" s="94"/>
      <c r="I36" s="49" t="str">
        <f t="shared" ca="1" si="0"/>
        <v/>
      </c>
      <c r="J36" s="95"/>
      <c r="K36" s="97"/>
      <c r="L36" s="94"/>
      <c r="M36" s="94"/>
      <c r="N36" s="50">
        <f t="shared" si="17"/>
        <v>0</v>
      </c>
      <c r="O36" s="48">
        <v>43647</v>
      </c>
      <c r="P36" s="45">
        <v>0</v>
      </c>
      <c r="Q36" s="45">
        <f t="shared" si="18"/>
        <v>0</v>
      </c>
      <c r="R36" s="45">
        <f t="shared" si="1"/>
        <v>0</v>
      </c>
      <c r="S36" s="45">
        <f t="shared" si="2"/>
        <v>0</v>
      </c>
      <c r="T36" s="45">
        <f t="shared" si="3"/>
        <v>0</v>
      </c>
      <c r="U36" s="45">
        <f t="shared" ca="1" si="4"/>
        <v>0</v>
      </c>
      <c r="V36" s="45">
        <f t="shared" ca="1" si="5"/>
        <v>0</v>
      </c>
      <c r="W36" s="45">
        <f t="shared" ca="1" si="6"/>
        <v>0</v>
      </c>
      <c r="X36" s="45">
        <f t="shared" ca="1" si="7"/>
        <v>0</v>
      </c>
      <c r="Y36" s="45">
        <f t="shared" ca="1" si="8"/>
        <v>0</v>
      </c>
      <c r="Z36" s="45">
        <f t="shared" ca="1" si="9"/>
        <v>0</v>
      </c>
      <c r="AA36" s="45">
        <f t="shared" si="10"/>
        <v>0</v>
      </c>
      <c r="AB36" s="45">
        <f t="shared" si="11"/>
        <v>0</v>
      </c>
      <c r="AC36" s="45">
        <f t="shared" ca="1" si="12"/>
        <v>0</v>
      </c>
      <c r="AD36" s="45">
        <f t="shared" ca="1" si="13"/>
        <v>0</v>
      </c>
      <c r="AE36" s="45">
        <f t="shared" ca="1" si="14"/>
        <v>0</v>
      </c>
      <c r="AF36" s="45">
        <f t="shared" ca="1" si="15"/>
        <v>0</v>
      </c>
      <c r="AG36" s="45">
        <f t="shared" si="16"/>
        <v>0</v>
      </c>
    </row>
    <row r="37" spans="1:33" x14ac:dyDescent="0.25">
      <c r="A37" s="94"/>
      <c r="B37" s="94"/>
      <c r="C37" s="94"/>
      <c r="D37" s="94"/>
      <c r="E37" s="94"/>
      <c r="F37" s="94"/>
      <c r="G37" s="99"/>
      <c r="H37" s="94"/>
      <c r="I37" s="49" t="str">
        <f t="shared" ca="1" si="0"/>
        <v/>
      </c>
      <c r="J37" s="95"/>
      <c r="K37" s="97"/>
      <c r="L37" s="94"/>
      <c r="M37" s="94"/>
      <c r="N37" s="50">
        <f t="shared" si="17"/>
        <v>0</v>
      </c>
      <c r="O37" s="48">
        <v>43647</v>
      </c>
      <c r="P37" s="45">
        <v>0</v>
      </c>
      <c r="Q37" s="45">
        <f t="shared" si="18"/>
        <v>0</v>
      </c>
      <c r="R37" s="45">
        <f t="shared" si="1"/>
        <v>0</v>
      </c>
      <c r="S37" s="45">
        <f t="shared" si="2"/>
        <v>0</v>
      </c>
      <c r="T37" s="45">
        <f t="shared" si="3"/>
        <v>0</v>
      </c>
      <c r="U37" s="45">
        <f t="shared" ca="1" si="4"/>
        <v>0</v>
      </c>
      <c r="V37" s="45">
        <f t="shared" ca="1" si="5"/>
        <v>0</v>
      </c>
      <c r="W37" s="45">
        <f t="shared" ca="1" si="6"/>
        <v>0</v>
      </c>
      <c r="X37" s="45">
        <f t="shared" ca="1" si="7"/>
        <v>0</v>
      </c>
      <c r="Y37" s="45">
        <f t="shared" ca="1" si="8"/>
        <v>0</v>
      </c>
      <c r="Z37" s="45">
        <f t="shared" ca="1" si="9"/>
        <v>0</v>
      </c>
      <c r="AA37" s="45">
        <f t="shared" si="10"/>
        <v>0</v>
      </c>
      <c r="AB37" s="45">
        <f t="shared" si="11"/>
        <v>0</v>
      </c>
      <c r="AC37" s="45">
        <f t="shared" ca="1" si="12"/>
        <v>0</v>
      </c>
      <c r="AD37" s="45">
        <f t="shared" ca="1" si="13"/>
        <v>0</v>
      </c>
      <c r="AE37" s="45">
        <f t="shared" ca="1" si="14"/>
        <v>0</v>
      </c>
      <c r="AF37" s="45">
        <f t="shared" ca="1" si="15"/>
        <v>0</v>
      </c>
      <c r="AG37" s="45">
        <f t="shared" si="16"/>
        <v>0</v>
      </c>
    </row>
    <row r="38" spans="1:33" x14ac:dyDescent="0.25">
      <c r="A38" s="94"/>
      <c r="B38" s="94"/>
      <c r="C38" s="94"/>
      <c r="D38" s="94"/>
      <c r="E38" s="94"/>
      <c r="F38" s="94"/>
      <c r="G38" s="99"/>
      <c r="H38" s="94"/>
      <c r="I38" s="49" t="str">
        <f t="shared" ca="1" si="0"/>
        <v/>
      </c>
      <c r="J38" s="95"/>
      <c r="K38" s="97"/>
      <c r="L38" s="94"/>
      <c r="M38" s="94"/>
      <c r="N38" s="50">
        <f t="shared" si="17"/>
        <v>0</v>
      </c>
      <c r="O38" s="48">
        <v>43647</v>
      </c>
      <c r="P38" s="45">
        <v>0</v>
      </c>
      <c r="Q38" s="45">
        <f t="shared" si="18"/>
        <v>0</v>
      </c>
      <c r="R38" s="45">
        <f t="shared" si="1"/>
        <v>0</v>
      </c>
      <c r="S38" s="45">
        <f t="shared" si="2"/>
        <v>0</v>
      </c>
      <c r="T38" s="45">
        <f t="shared" si="3"/>
        <v>0</v>
      </c>
      <c r="U38" s="45">
        <f t="shared" ca="1" si="4"/>
        <v>0</v>
      </c>
      <c r="V38" s="45">
        <f t="shared" ca="1" si="5"/>
        <v>0</v>
      </c>
      <c r="W38" s="45">
        <f t="shared" ca="1" si="6"/>
        <v>0</v>
      </c>
      <c r="X38" s="45">
        <f t="shared" ca="1" si="7"/>
        <v>0</v>
      </c>
      <c r="Y38" s="45">
        <f t="shared" ca="1" si="8"/>
        <v>0</v>
      </c>
      <c r="Z38" s="45">
        <f t="shared" ca="1" si="9"/>
        <v>0</v>
      </c>
      <c r="AA38" s="45">
        <f t="shared" si="10"/>
        <v>0</v>
      </c>
      <c r="AB38" s="45">
        <f t="shared" si="11"/>
        <v>0</v>
      </c>
      <c r="AC38" s="45">
        <f t="shared" ca="1" si="12"/>
        <v>0</v>
      </c>
      <c r="AD38" s="45">
        <f t="shared" ca="1" si="13"/>
        <v>0</v>
      </c>
      <c r="AE38" s="45">
        <f t="shared" ca="1" si="14"/>
        <v>0</v>
      </c>
      <c r="AF38" s="45">
        <f t="shared" ca="1" si="15"/>
        <v>0</v>
      </c>
      <c r="AG38" s="45">
        <f t="shared" si="16"/>
        <v>0</v>
      </c>
    </row>
    <row r="39" spans="1:33" x14ac:dyDescent="0.25">
      <c r="A39" s="94"/>
      <c r="B39" s="94"/>
      <c r="C39" s="94"/>
      <c r="D39" s="94"/>
      <c r="E39" s="94"/>
      <c r="F39" s="94"/>
      <c r="G39" s="99"/>
      <c r="H39" s="94"/>
      <c r="I39" s="49" t="str">
        <f t="shared" ca="1" si="0"/>
        <v/>
      </c>
      <c r="J39" s="95"/>
      <c r="K39" s="97"/>
      <c r="L39" s="94"/>
      <c r="M39" s="94"/>
      <c r="N39" s="50">
        <f t="shared" si="17"/>
        <v>0</v>
      </c>
      <c r="O39" s="48">
        <v>43647</v>
      </c>
      <c r="P39" s="45">
        <v>0</v>
      </c>
      <c r="Q39" s="45">
        <f t="shared" si="18"/>
        <v>0</v>
      </c>
      <c r="R39" s="45">
        <f t="shared" si="1"/>
        <v>0</v>
      </c>
      <c r="S39" s="45">
        <f t="shared" si="2"/>
        <v>0</v>
      </c>
      <c r="T39" s="45">
        <f t="shared" si="3"/>
        <v>0</v>
      </c>
      <c r="U39" s="45">
        <f t="shared" ca="1" si="4"/>
        <v>0</v>
      </c>
      <c r="V39" s="45">
        <f t="shared" ca="1" si="5"/>
        <v>0</v>
      </c>
      <c r="W39" s="45">
        <f t="shared" ca="1" si="6"/>
        <v>0</v>
      </c>
      <c r="X39" s="45">
        <f t="shared" ca="1" si="7"/>
        <v>0</v>
      </c>
      <c r="Y39" s="45">
        <f t="shared" ca="1" si="8"/>
        <v>0</v>
      </c>
      <c r="Z39" s="45">
        <f t="shared" ca="1" si="9"/>
        <v>0</v>
      </c>
      <c r="AA39" s="45">
        <f t="shared" si="10"/>
        <v>0</v>
      </c>
      <c r="AB39" s="45">
        <f t="shared" si="11"/>
        <v>0</v>
      </c>
      <c r="AC39" s="45">
        <f t="shared" ca="1" si="12"/>
        <v>0</v>
      </c>
      <c r="AD39" s="45">
        <f t="shared" ca="1" si="13"/>
        <v>0</v>
      </c>
      <c r="AE39" s="45">
        <f t="shared" ca="1" si="14"/>
        <v>0</v>
      </c>
      <c r="AF39" s="45">
        <f t="shared" ca="1" si="15"/>
        <v>0</v>
      </c>
      <c r="AG39" s="45">
        <f t="shared" si="16"/>
        <v>0</v>
      </c>
    </row>
    <row r="40" spans="1:33" x14ac:dyDescent="0.25">
      <c r="A40" s="94"/>
      <c r="B40" s="94"/>
      <c r="C40" s="94"/>
      <c r="D40" s="94"/>
      <c r="E40" s="94"/>
      <c r="F40" s="94"/>
      <c r="G40" s="99"/>
      <c r="H40" s="94"/>
      <c r="I40" s="49" t="str">
        <f t="shared" ca="1" si="0"/>
        <v/>
      </c>
      <c r="J40" s="95"/>
      <c r="K40" s="96"/>
      <c r="L40" s="94"/>
      <c r="M40" s="94"/>
      <c r="N40" s="50">
        <f t="shared" si="17"/>
        <v>0</v>
      </c>
      <c r="O40" s="48">
        <v>43647</v>
      </c>
      <c r="P40" s="45">
        <v>0</v>
      </c>
      <c r="Q40" s="45">
        <f t="shared" si="18"/>
        <v>0</v>
      </c>
      <c r="R40" s="45">
        <f t="shared" si="1"/>
        <v>0</v>
      </c>
      <c r="S40" s="45">
        <f t="shared" si="2"/>
        <v>0</v>
      </c>
      <c r="T40" s="45">
        <f t="shared" si="3"/>
        <v>0</v>
      </c>
      <c r="U40" s="45">
        <f t="shared" ca="1" si="4"/>
        <v>0</v>
      </c>
      <c r="V40" s="45">
        <f t="shared" ca="1" si="5"/>
        <v>0</v>
      </c>
      <c r="W40" s="45">
        <f t="shared" ca="1" si="6"/>
        <v>0</v>
      </c>
      <c r="X40" s="45">
        <f t="shared" ca="1" si="7"/>
        <v>0</v>
      </c>
      <c r="Y40" s="45">
        <f t="shared" ca="1" si="8"/>
        <v>0</v>
      </c>
      <c r="Z40" s="45">
        <f t="shared" ca="1" si="9"/>
        <v>0</v>
      </c>
      <c r="AA40" s="45">
        <f t="shared" si="10"/>
        <v>0</v>
      </c>
      <c r="AB40" s="45">
        <f t="shared" si="11"/>
        <v>0</v>
      </c>
      <c r="AC40" s="45">
        <f t="shared" ca="1" si="12"/>
        <v>0</v>
      </c>
      <c r="AD40" s="45">
        <f t="shared" ca="1" si="13"/>
        <v>0</v>
      </c>
      <c r="AE40" s="45">
        <f t="shared" ca="1" si="14"/>
        <v>0</v>
      </c>
      <c r="AF40" s="45">
        <f t="shared" ca="1" si="15"/>
        <v>0</v>
      </c>
      <c r="AG40" s="45">
        <f t="shared" si="16"/>
        <v>0</v>
      </c>
    </row>
    <row r="41" spans="1:33" x14ac:dyDescent="0.25">
      <c r="A41" s="94"/>
      <c r="B41" s="94"/>
      <c r="C41" s="94"/>
      <c r="D41" s="94"/>
      <c r="E41" s="94"/>
      <c r="F41" s="94"/>
      <c r="G41" s="99"/>
      <c r="H41" s="94"/>
      <c r="I41" s="49" t="str">
        <f t="shared" ca="1" si="0"/>
        <v/>
      </c>
      <c r="J41" s="95"/>
      <c r="K41" s="96"/>
      <c r="L41" s="94"/>
      <c r="M41" s="94"/>
      <c r="N41" s="50">
        <f t="shared" si="17"/>
        <v>0</v>
      </c>
      <c r="O41" s="48">
        <v>43647</v>
      </c>
      <c r="P41" s="45">
        <v>0</v>
      </c>
      <c r="Q41" s="45">
        <f t="shared" si="18"/>
        <v>0</v>
      </c>
      <c r="R41" s="45">
        <f t="shared" si="1"/>
        <v>0</v>
      </c>
      <c r="S41" s="45">
        <f t="shared" si="2"/>
        <v>0</v>
      </c>
      <c r="T41" s="45">
        <f t="shared" si="3"/>
        <v>0</v>
      </c>
      <c r="U41" s="45">
        <f t="shared" ca="1" si="4"/>
        <v>0</v>
      </c>
      <c r="V41" s="45">
        <f t="shared" ca="1" si="5"/>
        <v>0</v>
      </c>
      <c r="W41" s="45">
        <f t="shared" ca="1" si="6"/>
        <v>0</v>
      </c>
      <c r="X41" s="45">
        <f t="shared" ca="1" si="7"/>
        <v>0</v>
      </c>
      <c r="Y41" s="45">
        <f t="shared" ca="1" si="8"/>
        <v>0</v>
      </c>
      <c r="Z41" s="45">
        <f t="shared" ca="1" si="9"/>
        <v>0</v>
      </c>
      <c r="AA41" s="45">
        <f t="shared" si="10"/>
        <v>0</v>
      </c>
      <c r="AB41" s="45">
        <f t="shared" si="11"/>
        <v>0</v>
      </c>
      <c r="AC41" s="45">
        <f t="shared" ca="1" si="12"/>
        <v>0</v>
      </c>
      <c r="AD41" s="45">
        <f t="shared" ca="1" si="13"/>
        <v>0</v>
      </c>
      <c r="AE41" s="45">
        <f t="shared" ca="1" si="14"/>
        <v>0</v>
      </c>
      <c r="AF41" s="45">
        <f t="shared" ca="1" si="15"/>
        <v>0</v>
      </c>
      <c r="AG41" s="45">
        <f t="shared" si="16"/>
        <v>0</v>
      </c>
    </row>
    <row r="42" spans="1:33" x14ac:dyDescent="0.25">
      <c r="A42" s="94"/>
      <c r="B42" s="94"/>
      <c r="C42" s="94"/>
      <c r="D42" s="94"/>
      <c r="E42" s="94"/>
      <c r="F42" s="94"/>
      <c r="G42" s="99"/>
      <c r="H42" s="94"/>
      <c r="I42" s="49" t="str">
        <f t="shared" ca="1" si="0"/>
        <v/>
      </c>
      <c r="J42" s="95"/>
      <c r="K42" s="97"/>
      <c r="L42" s="94"/>
      <c r="M42" s="94"/>
      <c r="N42" s="50">
        <f t="shared" si="17"/>
        <v>0</v>
      </c>
      <c r="O42" s="48">
        <v>43647</v>
      </c>
      <c r="P42" s="45">
        <v>0</v>
      </c>
      <c r="Q42" s="45">
        <f t="shared" si="18"/>
        <v>0</v>
      </c>
      <c r="R42" s="45">
        <f t="shared" si="1"/>
        <v>0</v>
      </c>
      <c r="S42" s="45">
        <f t="shared" si="2"/>
        <v>0</v>
      </c>
      <c r="T42" s="45">
        <f t="shared" si="3"/>
        <v>0</v>
      </c>
      <c r="U42" s="45">
        <f t="shared" ca="1" si="4"/>
        <v>0</v>
      </c>
      <c r="V42" s="45">
        <f t="shared" ca="1" si="5"/>
        <v>0</v>
      </c>
      <c r="W42" s="45">
        <f t="shared" ca="1" si="6"/>
        <v>0</v>
      </c>
      <c r="X42" s="45">
        <f t="shared" ca="1" si="7"/>
        <v>0</v>
      </c>
      <c r="Y42" s="45">
        <f t="shared" ca="1" si="8"/>
        <v>0</v>
      </c>
      <c r="Z42" s="45">
        <f t="shared" ca="1" si="9"/>
        <v>0</v>
      </c>
      <c r="AA42" s="45">
        <f t="shared" si="10"/>
        <v>0</v>
      </c>
      <c r="AB42" s="45">
        <f t="shared" si="11"/>
        <v>0</v>
      </c>
      <c r="AC42" s="45">
        <f t="shared" ca="1" si="12"/>
        <v>0</v>
      </c>
      <c r="AD42" s="45">
        <f t="shared" ca="1" si="13"/>
        <v>0</v>
      </c>
      <c r="AE42" s="45">
        <f t="shared" ca="1" si="14"/>
        <v>0</v>
      </c>
      <c r="AF42" s="45">
        <f t="shared" ca="1" si="15"/>
        <v>0</v>
      </c>
      <c r="AG42" s="45">
        <f t="shared" si="16"/>
        <v>0</v>
      </c>
    </row>
    <row r="43" spans="1:33" x14ac:dyDescent="0.25">
      <c r="A43" s="94"/>
      <c r="B43" s="94"/>
      <c r="C43" s="94"/>
      <c r="D43" s="94"/>
      <c r="E43" s="94"/>
      <c r="F43" s="94"/>
      <c r="G43" s="99"/>
      <c r="H43" s="94"/>
      <c r="I43" s="49" t="str">
        <f t="shared" ca="1" si="0"/>
        <v/>
      </c>
      <c r="J43" s="95"/>
      <c r="K43" s="97"/>
      <c r="L43" s="94"/>
      <c r="M43" s="94"/>
      <c r="N43" s="50">
        <f t="shared" si="17"/>
        <v>0</v>
      </c>
      <c r="O43" s="48">
        <v>43647</v>
      </c>
      <c r="P43" s="45">
        <v>0</v>
      </c>
      <c r="Q43" s="45">
        <f t="shared" si="18"/>
        <v>0</v>
      </c>
      <c r="R43" s="45">
        <f t="shared" si="1"/>
        <v>0</v>
      </c>
      <c r="S43" s="45">
        <f t="shared" si="2"/>
        <v>0</v>
      </c>
      <c r="T43" s="45">
        <f t="shared" si="3"/>
        <v>0</v>
      </c>
      <c r="U43" s="45">
        <f t="shared" ca="1" si="4"/>
        <v>0</v>
      </c>
      <c r="V43" s="45">
        <f t="shared" ca="1" si="5"/>
        <v>0</v>
      </c>
      <c r="W43" s="45">
        <f t="shared" ca="1" si="6"/>
        <v>0</v>
      </c>
      <c r="X43" s="45">
        <f t="shared" ca="1" si="7"/>
        <v>0</v>
      </c>
      <c r="Y43" s="45">
        <f t="shared" ca="1" si="8"/>
        <v>0</v>
      </c>
      <c r="Z43" s="45">
        <f t="shared" ca="1" si="9"/>
        <v>0</v>
      </c>
      <c r="AA43" s="45">
        <f t="shared" si="10"/>
        <v>0</v>
      </c>
      <c r="AB43" s="45">
        <f t="shared" si="11"/>
        <v>0</v>
      </c>
      <c r="AC43" s="45">
        <f t="shared" ca="1" si="12"/>
        <v>0</v>
      </c>
      <c r="AD43" s="45">
        <f t="shared" ca="1" si="13"/>
        <v>0</v>
      </c>
      <c r="AE43" s="45">
        <f t="shared" ca="1" si="14"/>
        <v>0</v>
      </c>
      <c r="AF43" s="45">
        <f t="shared" ca="1" si="15"/>
        <v>0</v>
      </c>
      <c r="AG43" s="45">
        <f t="shared" si="16"/>
        <v>0</v>
      </c>
    </row>
    <row r="44" spans="1:33" x14ac:dyDescent="0.25">
      <c r="A44" s="94"/>
      <c r="B44" s="94"/>
      <c r="C44" s="94"/>
      <c r="D44" s="94"/>
      <c r="E44" s="94"/>
      <c r="F44" s="94"/>
      <c r="G44" s="99"/>
      <c r="H44" s="94"/>
      <c r="I44" s="49" t="str">
        <f t="shared" ca="1" si="0"/>
        <v/>
      </c>
      <c r="J44" s="95"/>
      <c r="K44" s="96"/>
      <c r="L44" s="94"/>
      <c r="M44" s="94"/>
      <c r="N44" s="50">
        <f t="shared" si="17"/>
        <v>0</v>
      </c>
      <c r="O44" s="48">
        <v>43647</v>
      </c>
      <c r="P44" s="45">
        <v>0</v>
      </c>
      <c r="Q44" s="45">
        <f t="shared" si="18"/>
        <v>0</v>
      </c>
      <c r="R44" s="45">
        <f t="shared" si="1"/>
        <v>0</v>
      </c>
      <c r="S44" s="45">
        <f t="shared" si="2"/>
        <v>0</v>
      </c>
      <c r="T44" s="45">
        <f t="shared" si="3"/>
        <v>0</v>
      </c>
      <c r="U44" s="45">
        <f t="shared" ca="1" si="4"/>
        <v>0</v>
      </c>
      <c r="V44" s="45">
        <f t="shared" ca="1" si="5"/>
        <v>0</v>
      </c>
      <c r="W44" s="45">
        <f t="shared" ca="1" si="6"/>
        <v>0</v>
      </c>
      <c r="X44" s="45">
        <f t="shared" ca="1" si="7"/>
        <v>0</v>
      </c>
      <c r="Y44" s="45">
        <f t="shared" ca="1" si="8"/>
        <v>0</v>
      </c>
      <c r="Z44" s="45">
        <f t="shared" ca="1" si="9"/>
        <v>0</v>
      </c>
      <c r="AA44" s="45">
        <f t="shared" si="10"/>
        <v>0</v>
      </c>
      <c r="AB44" s="45">
        <f t="shared" si="11"/>
        <v>0</v>
      </c>
      <c r="AC44" s="45">
        <f t="shared" ca="1" si="12"/>
        <v>0</v>
      </c>
      <c r="AD44" s="45">
        <f t="shared" ca="1" si="13"/>
        <v>0</v>
      </c>
      <c r="AE44" s="45">
        <f t="shared" ca="1" si="14"/>
        <v>0</v>
      </c>
      <c r="AF44" s="45">
        <f t="shared" ca="1" si="15"/>
        <v>0</v>
      </c>
      <c r="AG44" s="45">
        <f t="shared" si="16"/>
        <v>0</v>
      </c>
    </row>
    <row r="45" spans="1:33" x14ac:dyDescent="0.25">
      <c r="A45" s="94"/>
      <c r="B45" s="94"/>
      <c r="C45" s="94"/>
      <c r="D45" s="94"/>
      <c r="E45" s="94"/>
      <c r="F45" s="94"/>
      <c r="G45" s="99"/>
      <c r="H45" s="94"/>
      <c r="I45" s="49" t="str">
        <f t="shared" ca="1" si="0"/>
        <v/>
      </c>
      <c r="J45" s="95"/>
      <c r="K45" s="97"/>
      <c r="L45" s="94"/>
      <c r="M45" s="94"/>
      <c r="N45" s="50">
        <f t="shared" si="17"/>
        <v>0</v>
      </c>
      <c r="O45" s="48">
        <v>43647</v>
      </c>
      <c r="P45" s="45">
        <v>0</v>
      </c>
      <c r="Q45" s="45">
        <f t="shared" si="18"/>
        <v>0</v>
      </c>
      <c r="R45" s="45">
        <f t="shared" si="1"/>
        <v>0</v>
      </c>
      <c r="S45" s="45">
        <f t="shared" si="2"/>
        <v>0</v>
      </c>
      <c r="T45" s="45">
        <f t="shared" si="3"/>
        <v>0</v>
      </c>
      <c r="U45" s="45">
        <f t="shared" ca="1" si="4"/>
        <v>0</v>
      </c>
      <c r="V45" s="45">
        <f t="shared" ca="1" si="5"/>
        <v>0</v>
      </c>
      <c r="W45" s="45">
        <f t="shared" ca="1" si="6"/>
        <v>0</v>
      </c>
      <c r="X45" s="45">
        <f t="shared" ca="1" si="7"/>
        <v>0</v>
      </c>
      <c r="Y45" s="45">
        <f t="shared" ca="1" si="8"/>
        <v>0</v>
      </c>
      <c r="Z45" s="45">
        <f t="shared" ca="1" si="9"/>
        <v>0</v>
      </c>
      <c r="AA45" s="45">
        <f t="shared" si="10"/>
        <v>0</v>
      </c>
      <c r="AB45" s="45">
        <f t="shared" si="11"/>
        <v>0</v>
      </c>
      <c r="AC45" s="45">
        <f t="shared" ca="1" si="12"/>
        <v>0</v>
      </c>
      <c r="AD45" s="45">
        <f t="shared" ca="1" si="13"/>
        <v>0</v>
      </c>
      <c r="AE45" s="45">
        <f t="shared" ca="1" si="14"/>
        <v>0</v>
      </c>
      <c r="AF45" s="45">
        <f t="shared" ca="1" si="15"/>
        <v>0</v>
      </c>
      <c r="AG45" s="45">
        <f t="shared" si="16"/>
        <v>0</v>
      </c>
    </row>
    <row r="46" spans="1:33" x14ac:dyDescent="0.25">
      <c r="A46" s="94"/>
      <c r="B46" s="94"/>
      <c r="C46" s="94"/>
      <c r="D46" s="94"/>
      <c r="E46" s="94"/>
      <c r="F46" s="94"/>
      <c r="G46" s="99"/>
      <c r="H46" s="94"/>
      <c r="I46" s="49" t="str">
        <f t="shared" ca="1" si="0"/>
        <v/>
      </c>
      <c r="J46" s="95"/>
      <c r="K46" s="97"/>
      <c r="L46" s="94"/>
      <c r="M46" s="94"/>
      <c r="N46" s="50">
        <f t="shared" si="17"/>
        <v>0</v>
      </c>
      <c r="O46" s="48">
        <v>43647</v>
      </c>
      <c r="P46" s="45">
        <v>0</v>
      </c>
      <c r="Q46" s="45">
        <f t="shared" si="18"/>
        <v>0</v>
      </c>
      <c r="R46" s="45">
        <f t="shared" si="1"/>
        <v>0</v>
      </c>
      <c r="S46" s="45">
        <f t="shared" si="2"/>
        <v>0</v>
      </c>
      <c r="T46" s="45">
        <f t="shared" si="3"/>
        <v>0</v>
      </c>
      <c r="U46" s="45">
        <f t="shared" ca="1" si="4"/>
        <v>0</v>
      </c>
      <c r="V46" s="45">
        <f t="shared" ca="1" si="5"/>
        <v>0</v>
      </c>
      <c r="W46" s="45">
        <f t="shared" ca="1" si="6"/>
        <v>0</v>
      </c>
      <c r="X46" s="45">
        <f t="shared" ca="1" si="7"/>
        <v>0</v>
      </c>
      <c r="Y46" s="45">
        <f t="shared" ca="1" si="8"/>
        <v>0</v>
      </c>
      <c r="Z46" s="45">
        <f t="shared" ca="1" si="9"/>
        <v>0</v>
      </c>
      <c r="AA46" s="45">
        <f t="shared" si="10"/>
        <v>0</v>
      </c>
      <c r="AB46" s="45">
        <f t="shared" si="11"/>
        <v>0</v>
      </c>
      <c r="AC46" s="45">
        <f t="shared" ca="1" si="12"/>
        <v>0</v>
      </c>
      <c r="AD46" s="45">
        <f t="shared" ca="1" si="13"/>
        <v>0</v>
      </c>
      <c r="AE46" s="45">
        <f t="shared" ca="1" si="14"/>
        <v>0</v>
      </c>
      <c r="AF46" s="45">
        <f t="shared" ca="1" si="15"/>
        <v>0</v>
      </c>
      <c r="AG46" s="45">
        <f t="shared" si="16"/>
        <v>0</v>
      </c>
    </row>
    <row r="47" spans="1:33" x14ac:dyDescent="0.25">
      <c r="A47" s="94"/>
      <c r="B47" s="94"/>
      <c r="C47" s="94"/>
      <c r="D47" s="94"/>
      <c r="E47" s="94"/>
      <c r="F47" s="94"/>
      <c r="G47" s="99"/>
      <c r="H47" s="94"/>
      <c r="I47" s="49" t="str">
        <f t="shared" ca="1" si="0"/>
        <v/>
      </c>
      <c r="J47" s="95"/>
      <c r="K47" s="97"/>
      <c r="L47" s="94"/>
      <c r="M47" s="94"/>
      <c r="N47" s="50">
        <f t="shared" si="17"/>
        <v>0</v>
      </c>
      <c r="O47" s="48">
        <v>43647</v>
      </c>
      <c r="P47" s="45">
        <v>0</v>
      </c>
      <c r="Q47" s="45">
        <f t="shared" si="18"/>
        <v>0</v>
      </c>
      <c r="R47" s="45">
        <f t="shared" si="1"/>
        <v>0</v>
      </c>
      <c r="S47" s="45">
        <f t="shared" si="2"/>
        <v>0</v>
      </c>
      <c r="T47" s="45">
        <f t="shared" si="3"/>
        <v>0</v>
      </c>
      <c r="U47" s="45">
        <f t="shared" ca="1" si="4"/>
        <v>0</v>
      </c>
      <c r="V47" s="45">
        <f t="shared" ca="1" si="5"/>
        <v>0</v>
      </c>
      <c r="W47" s="45">
        <f t="shared" ca="1" si="6"/>
        <v>0</v>
      </c>
      <c r="X47" s="45">
        <f t="shared" ca="1" si="7"/>
        <v>0</v>
      </c>
      <c r="Y47" s="45">
        <f t="shared" ca="1" si="8"/>
        <v>0</v>
      </c>
      <c r="Z47" s="45">
        <f t="shared" ca="1" si="9"/>
        <v>0</v>
      </c>
      <c r="AA47" s="45">
        <f t="shared" si="10"/>
        <v>0</v>
      </c>
      <c r="AB47" s="45">
        <f t="shared" si="11"/>
        <v>0</v>
      </c>
      <c r="AC47" s="45">
        <f t="shared" ca="1" si="12"/>
        <v>0</v>
      </c>
      <c r="AD47" s="45">
        <f t="shared" ca="1" si="13"/>
        <v>0</v>
      </c>
      <c r="AE47" s="45">
        <f t="shared" ca="1" si="14"/>
        <v>0</v>
      </c>
      <c r="AF47" s="45">
        <f t="shared" ca="1" si="15"/>
        <v>0</v>
      </c>
      <c r="AG47" s="45">
        <f t="shared" si="16"/>
        <v>0</v>
      </c>
    </row>
    <row r="48" spans="1:33" x14ac:dyDescent="0.25">
      <c r="A48" s="94"/>
      <c r="B48" s="94"/>
      <c r="C48" s="94"/>
      <c r="D48" s="94"/>
      <c r="E48" s="94"/>
      <c r="F48" s="94"/>
      <c r="G48" s="99"/>
      <c r="H48" s="94"/>
      <c r="I48" s="49" t="str">
        <f t="shared" ca="1" si="0"/>
        <v/>
      </c>
      <c r="J48" s="95"/>
      <c r="K48" s="97"/>
      <c r="L48" s="94"/>
      <c r="M48" s="94"/>
      <c r="N48" s="50">
        <f t="shared" si="17"/>
        <v>0</v>
      </c>
      <c r="O48" s="48">
        <v>43647</v>
      </c>
      <c r="P48" s="45">
        <v>0</v>
      </c>
      <c r="Q48" s="45">
        <f t="shared" si="18"/>
        <v>0</v>
      </c>
      <c r="R48" s="45">
        <f t="shared" si="1"/>
        <v>0</v>
      </c>
      <c r="S48" s="45">
        <f t="shared" si="2"/>
        <v>0</v>
      </c>
      <c r="T48" s="45">
        <f t="shared" si="3"/>
        <v>0</v>
      </c>
      <c r="U48" s="45">
        <f t="shared" ca="1" si="4"/>
        <v>0</v>
      </c>
      <c r="V48" s="45">
        <f t="shared" ca="1" si="5"/>
        <v>0</v>
      </c>
      <c r="W48" s="45">
        <f t="shared" ca="1" si="6"/>
        <v>0</v>
      </c>
      <c r="X48" s="45">
        <f t="shared" ca="1" si="7"/>
        <v>0</v>
      </c>
      <c r="Y48" s="45">
        <f t="shared" ca="1" si="8"/>
        <v>0</v>
      </c>
      <c r="Z48" s="45">
        <f t="shared" ca="1" si="9"/>
        <v>0</v>
      </c>
      <c r="AA48" s="45">
        <f t="shared" si="10"/>
        <v>0</v>
      </c>
      <c r="AB48" s="45">
        <f t="shared" si="11"/>
        <v>0</v>
      </c>
      <c r="AC48" s="45">
        <f t="shared" ca="1" si="12"/>
        <v>0</v>
      </c>
      <c r="AD48" s="45">
        <f t="shared" ca="1" si="13"/>
        <v>0</v>
      </c>
      <c r="AE48" s="45">
        <f t="shared" ca="1" si="14"/>
        <v>0</v>
      </c>
      <c r="AF48" s="45">
        <f t="shared" ca="1" si="15"/>
        <v>0</v>
      </c>
      <c r="AG48" s="45">
        <f t="shared" si="16"/>
        <v>0</v>
      </c>
    </row>
    <row r="49" spans="1:33" x14ac:dyDescent="0.25">
      <c r="A49" s="94"/>
      <c r="B49" s="94"/>
      <c r="C49" s="94"/>
      <c r="D49" s="94"/>
      <c r="E49" s="94"/>
      <c r="F49" s="94"/>
      <c r="G49" s="99"/>
      <c r="H49" s="94"/>
      <c r="I49" s="49" t="str">
        <f t="shared" ca="1" si="0"/>
        <v/>
      </c>
      <c r="J49" s="95"/>
      <c r="K49" s="97"/>
      <c r="L49" s="94"/>
      <c r="M49" s="94"/>
      <c r="N49" s="50">
        <f t="shared" si="17"/>
        <v>0</v>
      </c>
      <c r="O49" s="48">
        <v>43647</v>
      </c>
      <c r="P49" s="45">
        <v>0</v>
      </c>
      <c r="Q49" s="45">
        <f t="shared" si="18"/>
        <v>0</v>
      </c>
      <c r="R49" s="45">
        <f t="shared" si="1"/>
        <v>0</v>
      </c>
      <c r="S49" s="45">
        <f t="shared" si="2"/>
        <v>0</v>
      </c>
      <c r="T49" s="45">
        <f t="shared" si="3"/>
        <v>0</v>
      </c>
      <c r="U49" s="45">
        <f t="shared" ca="1" si="4"/>
        <v>0</v>
      </c>
      <c r="V49" s="45">
        <f t="shared" ca="1" si="5"/>
        <v>0</v>
      </c>
      <c r="W49" s="45">
        <f t="shared" ca="1" si="6"/>
        <v>0</v>
      </c>
      <c r="X49" s="45">
        <f t="shared" ca="1" si="7"/>
        <v>0</v>
      </c>
      <c r="Y49" s="45">
        <f t="shared" ca="1" si="8"/>
        <v>0</v>
      </c>
      <c r="Z49" s="45">
        <f t="shared" ca="1" si="9"/>
        <v>0</v>
      </c>
      <c r="AA49" s="45">
        <f t="shared" si="10"/>
        <v>0</v>
      </c>
      <c r="AB49" s="45">
        <f t="shared" si="11"/>
        <v>0</v>
      </c>
      <c r="AC49" s="45">
        <f t="shared" ca="1" si="12"/>
        <v>0</v>
      </c>
      <c r="AD49" s="45">
        <f t="shared" ca="1" si="13"/>
        <v>0</v>
      </c>
      <c r="AE49" s="45">
        <f t="shared" ca="1" si="14"/>
        <v>0</v>
      </c>
      <c r="AF49" s="45">
        <f t="shared" ca="1" si="15"/>
        <v>0</v>
      </c>
      <c r="AG49" s="45">
        <f t="shared" si="16"/>
        <v>0</v>
      </c>
    </row>
    <row r="50" spans="1:33" x14ac:dyDescent="0.25">
      <c r="A50" s="94"/>
      <c r="B50" s="94"/>
      <c r="C50" s="94"/>
      <c r="D50" s="94"/>
      <c r="E50" s="94"/>
      <c r="F50" s="94"/>
      <c r="G50" s="99"/>
      <c r="H50" s="94"/>
      <c r="I50" s="49" t="str">
        <f t="shared" ca="1" si="0"/>
        <v/>
      </c>
      <c r="J50" s="95"/>
      <c r="K50" s="97"/>
      <c r="L50" s="94"/>
      <c r="M50" s="94"/>
      <c r="N50" s="50">
        <f t="shared" si="17"/>
        <v>0</v>
      </c>
      <c r="O50" s="48">
        <v>43647</v>
      </c>
      <c r="P50" s="45">
        <v>0</v>
      </c>
      <c r="Q50" s="45">
        <f t="shared" si="18"/>
        <v>0</v>
      </c>
      <c r="R50" s="45">
        <f t="shared" si="1"/>
        <v>0</v>
      </c>
      <c r="S50" s="45">
        <f t="shared" si="2"/>
        <v>0</v>
      </c>
      <c r="T50" s="45">
        <f t="shared" si="3"/>
        <v>0</v>
      </c>
      <c r="U50" s="45">
        <f t="shared" ca="1" si="4"/>
        <v>0</v>
      </c>
      <c r="V50" s="45">
        <f t="shared" ca="1" si="5"/>
        <v>0</v>
      </c>
      <c r="W50" s="45">
        <f t="shared" ca="1" si="6"/>
        <v>0</v>
      </c>
      <c r="X50" s="45">
        <f t="shared" ca="1" si="7"/>
        <v>0</v>
      </c>
      <c r="Y50" s="45">
        <f t="shared" ca="1" si="8"/>
        <v>0</v>
      </c>
      <c r="Z50" s="45">
        <f t="shared" ca="1" si="9"/>
        <v>0</v>
      </c>
      <c r="AA50" s="45">
        <f t="shared" si="10"/>
        <v>0</v>
      </c>
      <c r="AB50" s="45">
        <f t="shared" si="11"/>
        <v>0</v>
      </c>
      <c r="AC50" s="45">
        <f t="shared" ca="1" si="12"/>
        <v>0</v>
      </c>
      <c r="AD50" s="45">
        <f t="shared" ca="1" si="13"/>
        <v>0</v>
      </c>
      <c r="AE50" s="45">
        <f t="shared" ca="1" si="14"/>
        <v>0</v>
      </c>
      <c r="AF50" s="45">
        <f t="shared" ca="1" si="15"/>
        <v>0</v>
      </c>
      <c r="AG50" s="45">
        <f t="shared" si="16"/>
        <v>0</v>
      </c>
    </row>
    <row r="51" spans="1:33" x14ac:dyDescent="0.25">
      <c r="A51" s="94"/>
      <c r="B51" s="94"/>
      <c r="C51" s="94"/>
      <c r="D51" s="94"/>
      <c r="E51" s="94"/>
      <c r="F51" s="94"/>
      <c r="G51" s="99"/>
      <c r="H51" s="94"/>
      <c r="I51" s="49" t="str">
        <f t="shared" ca="1" si="0"/>
        <v/>
      </c>
      <c r="J51" s="95"/>
      <c r="K51" s="97"/>
      <c r="L51" s="94"/>
      <c r="M51" s="94"/>
      <c r="N51" s="50">
        <f t="shared" si="17"/>
        <v>0</v>
      </c>
      <c r="O51" s="48">
        <v>43647</v>
      </c>
      <c r="P51" s="45">
        <v>0</v>
      </c>
      <c r="Q51" s="45">
        <f t="shared" si="18"/>
        <v>0</v>
      </c>
      <c r="R51" s="45">
        <f t="shared" si="1"/>
        <v>0</v>
      </c>
      <c r="S51" s="45">
        <f t="shared" si="2"/>
        <v>0</v>
      </c>
      <c r="T51" s="45">
        <f t="shared" si="3"/>
        <v>0</v>
      </c>
      <c r="U51" s="45">
        <f t="shared" ca="1" si="4"/>
        <v>0</v>
      </c>
      <c r="V51" s="45">
        <f t="shared" ca="1" si="5"/>
        <v>0</v>
      </c>
      <c r="W51" s="45">
        <f t="shared" ca="1" si="6"/>
        <v>0</v>
      </c>
      <c r="X51" s="45">
        <f t="shared" ca="1" si="7"/>
        <v>0</v>
      </c>
      <c r="Y51" s="45">
        <f t="shared" ca="1" si="8"/>
        <v>0</v>
      </c>
      <c r="Z51" s="45">
        <f t="shared" ca="1" si="9"/>
        <v>0</v>
      </c>
      <c r="AA51" s="45">
        <f t="shared" si="10"/>
        <v>0</v>
      </c>
      <c r="AB51" s="45">
        <f t="shared" si="11"/>
        <v>0</v>
      </c>
      <c r="AC51" s="45">
        <f t="shared" ca="1" si="12"/>
        <v>0</v>
      </c>
      <c r="AD51" s="45">
        <f t="shared" ca="1" si="13"/>
        <v>0</v>
      </c>
      <c r="AE51" s="45">
        <f t="shared" ca="1" si="14"/>
        <v>0</v>
      </c>
      <c r="AF51" s="45">
        <f t="shared" ca="1" si="15"/>
        <v>0</v>
      </c>
      <c r="AG51" s="45">
        <f t="shared" si="16"/>
        <v>0</v>
      </c>
    </row>
    <row r="52" spans="1:33" x14ac:dyDescent="0.25">
      <c r="A52" s="94"/>
      <c r="B52" s="94"/>
      <c r="C52" s="94"/>
      <c r="D52" s="94"/>
      <c r="E52" s="94"/>
      <c r="F52" s="94"/>
      <c r="G52" s="99"/>
      <c r="H52" s="94"/>
      <c r="I52" s="49" t="str">
        <f t="shared" ca="1" si="0"/>
        <v/>
      </c>
      <c r="J52" s="95"/>
      <c r="K52" s="97"/>
      <c r="L52" s="94"/>
      <c r="M52" s="94"/>
      <c r="N52" s="50">
        <f t="shared" si="17"/>
        <v>0</v>
      </c>
      <c r="O52" s="48">
        <v>43647</v>
      </c>
      <c r="P52" s="45">
        <v>0</v>
      </c>
      <c r="Q52" s="45">
        <f t="shared" si="18"/>
        <v>0</v>
      </c>
      <c r="R52" s="45">
        <f t="shared" si="1"/>
        <v>0</v>
      </c>
      <c r="S52" s="45">
        <f t="shared" si="2"/>
        <v>0</v>
      </c>
      <c r="T52" s="45">
        <f t="shared" si="3"/>
        <v>0</v>
      </c>
      <c r="U52" s="45">
        <f t="shared" ca="1" si="4"/>
        <v>0</v>
      </c>
      <c r="V52" s="45">
        <f t="shared" ca="1" si="5"/>
        <v>0</v>
      </c>
      <c r="W52" s="45">
        <f t="shared" ca="1" si="6"/>
        <v>0</v>
      </c>
      <c r="X52" s="45">
        <f t="shared" ca="1" si="7"/>
        <v>0</v>
      </c>
      <c r="Y52" s="45">
        <f t="shared" ca="1" si="8"/>
        <v>0</v>
      </c>
      <c r="Z52" s="45">
        <f t="shared" ca="1" si="9"/>
        <v>0</v>
      </c>
      <c r="AA52" s="45">
        <f t="shared" si="10"/>
        <v>0</v>
      </c>
      <c r="AB52" s="45">
        <f t="shared" si="11"/>
        <v>0</v>
      </c>
      <c r="AC52" s="45">
        <f t="shared" ca="1" si="12"/>
        <v>0</v>
      </c>
      <c r="AD52" s="45">
        <f t="shared" ca="1" si="13"/>
        <v>0</v>
      </c>
      <c r="AE52" s="45">
        <f t="shared" ca="1" si="14"/>
        <v>0</v>
      </c>
      <c r="AF52" s="45">
        <f t="shared" ca="1" si="15"/>
        <v>0</v>
      </c>
      <c r="AG52" s="45">
        <f t="shared" si="16"/>
        <v>0</v>
      </c>
    </row>
    <row r="53" spans="1:33" x14ac:dyDescent="0.25">
      <c r="A53" s="94"/>
      <c r="B53" s="94"/>
      <c r="C53" s="94"/>
      <c r="D53" s="94"/>
      <c r="E53" s="94"/>
      <c r="F53" s="94"/>
      <c r="G53" s="99"/>
      <c r="H53" s="94"/>
      <c r="I53" s="49" t="str">
        <f t="shared" ca="1" si="0"/>
        <v/>
      </c>
      <c r="J53" s="95"/>
      <c r="K53" s="97"/>
      <c r="L53" s="94"/>
      <c r="M53" s="94"/>
      <c r="N53" s="50">
        <f t="shared" si="17"/>
        <v>0</v>
      </c>
      <c r="O53" s="48">
        <v>43647</v>
      </c>
      <c r="P53" s="45">
        <v>0</v>
      </c>
      <c r="Q53" s="45">
        <f t="shared" si="18"/>
        <v>0</v>
      </c>
      <c r="R53" s="45">
        <f t="shared" si="1"/>
        <v>0</v>
      </c>
      <c r="S53" s="45">
        <f t="shared" si="2"/>
        <v>0</v>
      </c>
      <c r="T53" s="45">
        <f t="shared" si="3"/>
        <v>0</v>
      </c>
      <c r="U53" s="45">
        <f t="shared" ca="1" si="4"/>
        <v>0</v>
      </c>
      <c r="V53" s="45">
        <f t="shared" ca="1" si="5"/>
        <v>0</v>
      </c>
      <c r="W53" s="45">
        <f t="shared" ca="1" si="6"/>
        <v>0</v>
      </c>
      <c r="X53" s="45">
        <f t="shared" ca="1" si="7"/>
        <v>0</v>
      </c>
      <c r="Y53" s="45">
        <f t="shared" ca="1" si="8"/>
        <v>0</v>
      </c>
      <c r="Z53" s="45">
        <f t="shared" ca="1" si="9"/>
        <v>0</v>
      </c>
      <c r="AA53" s="45">
        <f t="shared" si="10"/>
        <v>0</v>
      </c>
      <c r="AB53" s="45">
        <f t="shared" si="11"/>
        <v>0</v>
      </c>
      <c r="AC53" s="45">
        <f t="shared" ca="1" si="12"/>
        <v>0</v>
      </c>
      <c r="AD53" s="45">
        <f t="shared" ca="1" si="13"/>
        <v>0</v>
      </c>
      <c r="AE53" s="45">
        <f t="shared" ca="1" si="14"/>
        <v>0</v>
      </c>
      <c r="AF53" s="45">
        <f t="shared" ca="1" si="15"/>
        <v>0</v>
      </c>
      <c r="AG53" s="45">
        <f t="shared" si="16"/>
        <v>0</v>
      </c>
    </row>
    <row r="54" spans="1:33" x14ac:dyDescent="0.25">
      <c r="A54" s="94"/>
      <c r="B54" s="94"/>
      <c r="C54" s="94"/>
      <c r="D54" s="94"/>
      <c r="E54" s="94"/>
      <c r="F54" s="94"/>
      <c r="G54" s="99"/>
      <c r="H54" s="94"/>
      <c r="I54" s="49" t="str">
        <f t="shared" ca="1" si="0"/>
        <v/>
      </c>
      <c r="J54" s="95"/>
      <c r="K54" s="97"/>
      <c r="L54" s="94"/>
      <c r="M54" s="94"/>
      <c r="N54" s="50">
        <f t="shared" si="17"/>
        <v>0</v>
      </c>
      <c r="O54" s="48">
        <v>43647</v>
      </c>
      <c r="P54" s="45">
        <v>0</v>
      </c>
      <c r="Q54" s="45">
        <f t="shared" si="18"/>
        <v>0</v>
      </c>
      <c r="R54" s="45">
        <f t="shared" si="1"/>
        <v>0</v>
      </c>
      <c r="S54" s="45">
        <f t="shared" si="2"/>
        <v>0</v>
      </c>
      <c r="T54" s="45">
        <f t="shared" si="3"/>
        <v>0</v>
      </c>
      <c r="U54" s="45">
        <f t="shared" ca="1" si="4"/>
        <v>0</v>
      </c>
      <c r="V54" s="45">
        <f t="shared" ca="1" si="5"/>
        <v>0</v>
      </c>
      <c r="W54" s="45">
        <f t="shared" ca="1" si="6"/>
        <v>0</v>
      </c>
      <c r="X54" s="45">
        <f t="shared" ca="1" si="7"/>
        <v>0</v>
      </c>
      <c r="Y54" s="45">
        <f t="shared" ca="1" si="8"/>
        <v>0</v>
      </c>
      <c r="Z54" s="45">
        <f t="shared" ca="1" si="9"/>
        <v>0</v>
      </c>
      <c r="AA54" s="45">
        <f t="shared" si="10"/>
        <v>0</v>
      </c>
      <c r="AB54" s="45">
        <f t="shared" si="11"/>
        <v>0</v>
      </c>
      <c r="AC54" s="45">
        <f t="shared" ca="1" si="12"/>
        <v>0</v>
      </c>
      <c r="AD54" s="45">
        <f t="shared" ca="1" si="13"/>
        <v>0</v>
      </c>
      <c r="AE54" s="45">
        <f t="shared" ca="1" si="14"/>
        <v>0</v>
      </c>
      <c r="AF54" s="45">
        <f t="shared" ca="1" si="15"/>
        <v>0</v>
      </c>
      <c r="AG54" s="45">
        <f t="shared" si="16"/>
        <v>0</v>
      </c>
    </row>
    <row r="55" spans="1:33" x14ac:dyDescent="0.25">
      <c r="A55" s="94"/>
      <c r="B55" s="94"/>
      <c r="C55" s="94"/>
      <c r="D55" s="94"/>
      <c r="E55" s="94"/>
      <c r="F55" s="94"/>
      <c r="G55" s="99"/>
      <c r="H55" s="94"/>
      <c r="I55" s="49" t="str">
        <f t="shared" ca="1" si="0"/>
        <v/>
      </c>
      <c r="J55" s="95"/>
      <c r="K55" s="97"/>
      <c r="L55" s="94"/>
      <c r="M55" s="94"/>
      <c r="N55" s="50">
        <f t="shared" si="17"/>
        <v>0</v>
      </c>
      <c r="O55" s="48">
        <v>43647</v>
      </c>
      <c r="P55" s="45">
        <v>0</v>
      </c>
      <c r="Q55" s="45">
        <f t="shared" si="18"/>
        <v>0</v>
      </c>
      <c r="R55" s="45">
        <f t="shared" si="1"/>
        <v>0</v>
      </c>
      <c r="S55" s="45">
        <f t="shared" si="2"/>
        <v>0</v>
      </c>
      <c r="T55" s="45">
        <f t="shared" si="3"/>
        <v>0</v>
      </c>
      <c r="U55" s="45">
        <f t="shared" ca="1" si="4"/>
        <v>0</v>
      </c>
      <c r="V55" s="45">
        <f t="shared" ca="1" si="5"/>
        <v>0</v>
      </c>
      <c r="W55" s="45">
        <f t="shared" ca="1" si="6"/>
        <v>0</v>
      </c>
      <c r="X55" s="45">
        <f t="shared" ca="1" si="7"/>
        <v>0</v>
      </c>
      <c r="Y55" s="45">
        <f t="shared" ca="1" si="8"/>
        <v>0</v>
      </c>
      <c r="Z55" s="45">
        <f t="shared" ca="1" si="9"/>
        <v>0</v>
      </c>
      <c r="AA55" s="45">
        <f t="shared" si="10"/>
        <v>0</v>
      </c>
      <c r="AB55" s="45">
        <f t="shared" si="11"/>
        <v>0</v>
      </c>
      <c r="AC55" s="45">
        <f t="shared" ca="1" si="12"/>
        <v>0</v>
      </c>
      <c r="AD55" s="45">
        <f t="shared" ca="1" si="13"/>
        <v>0</v>
      </c>
      <c r="AE55" s="45">
        <f t="shared" ca="1" si="14"/>
        <v>0</v>
      </c>
      <c r="AF55" s="45">
        <f t="shared" ca="1" si="15"/>
        <v>0</v>
      </c>
      <c r="AG55" s="45">
        <f t="shared" si="16"/>
        <v>0</v>
      </c>
    </row>
    <row r="56" spans="1:33" x14ac:dyDescent="0.25">
      <c r="A56" s="94"/>
      <c r="B56" s="94"/>
      <c r="C56" s="94"/>
      <c r="D56" s="94"/>
      <c r="E56" s="94"/>
      <c r="F56" s="94"/>
      <c r="G56" s="99"/>
      <c r="H56" s="94"/>
      <c r="I56" s="49" t="str">
        <f t="shared" ca="1" si="0"/>
        <v/>
      </c>
      <c r="J56" s="95"/>
      <c r="K56" s="97"/>
      <c r="L56" s="94"/>
      <c r="M56" s="94"/>
      <c r="N56" s="50">
        <f t="shared" si="17"/>
        <v>0</v>
      </c>
      <c r="O56" s="48">
        <v>43647</v>
      </c>
      <c r="P56" s="45">
        <v>0</v>
      </c>
      <c r="Q56" s="45">
        <f t="shared" si="18"/>
        <v>0</v>
      </c>
      <c r="R56" s="45">
        <f t="shared" si="1"/>
        <v>0</v>
      </c>
      <c r="S56" s="45">
        <f t="shared" si="2"/>
        <v>0</v>
      </c>
      <c r="T56" s="45">
        <f t="shared" si="3"/>
        <v>0</v>
      </c>
      <c r="U56" s="45">
        <f t="shared" ca="1" si="4"/>
        <v>0</v>
      </c>
      <c r="V56" s="45">
        <f t="shared" ca="1" si="5"/>
        <v>0</v>
      </c>
      <c r="W56" s="45">
        <f t="shared" ca="1" si="6"/>
        <v>0</v>
      </c>
      <c r="X56" s="45">
        <f t="shared" ca="1" si="7"/>
        <v>0</v>
      </c>
      <c r="Y56" s="45">
        <f t="shared" ca="1" si="8"/>
        <v>0</v>
      </c>
      <c r="Z56" s="45">
        <f t="shared" ca="1" si="9"/>
        <v>0</v>
      </c>
      <c r="AA56" s="45">
        <f t="shared" si="10"/>
        <v>0</v>
      </c>
      <c r="AB56" s="45">
        <f t="shared" si="11"/>
        <v>0</v>
      </c>
      <c r="AC56" s="45">
        <f t="shared" ca="1" si="12"/>
        <v>0</v>
      </c>
      <c r="AD56" s="45">
        <f t="shared" ca="1" si="13"/>
        <v>0</v>
      </c>
      <c r="AE56" s="45">
        <f t="shared" ca="1" si="14"/>
        <v>0</v>
      </c>
      <c r="AF56" s="45">
        <f t="shared" ca="1" si="15"/>
        <v>0</v>
      </c>
      <c r="AG56" s="45">
        <f t="shared" si="16"/>
        <v>0</v>
      </c>
    </row>
    <row r="57" spans="1:33" x14ac:dyDescent="0.25">
      <c r="A57" s="94"/>
      <c r="B57" s="94"/>
      <c r="C57" s="94"/>
      <c r="D57" s="94"/>
      <c r="E57" s="94"/>
      <c r="F57" s="94"/>
      <c r="G57" s="99"/>
      <c r="H57" s="94"/>
      <c r="I57" s="49" t="str">
        <f t="shared" ca="1" si="0"/>
        <v/>
      </c>
      <c r="J57" s="95"/>
      <c r="K57" s="97"/>
      <c r="L57" s="94"/>
      <c r="M57" s="94"/>
      <c r="N57" s="50">
        <f t="shared" si="17"/>
        <v>0</v>
      </c>
      <c r="O57" s="48">
        <v>43647</v>
      </c>
      <c r="P57" s="45">
        <v>0</v>
      </c>
      <c r="Q57" s="45">
        <f t="shared" si="18"/>
        <v>0</v>
      </c>
      <c r="R57" s="45">
        <f t="shared" si="1"/>
        <v>0</v>
      </c>
      <c r="S57" s="45">
        <f t="shared" si="2"/>
        <v>0</v>
      </c>
      <c r="T57" s="45">
        <f t="shared" si="3"/>
        <v>0</v>
      </c>
      <c r="U57" s="45">
        <f t="shared" ca="1" si="4"/>
        <v>0</v>
      </c>
      <c r="V57" s="45">
        <f t="shared" ca="1" si="5"/>
        <v>0</v>
      </c>
      <c r="W57" s="45">
        <f t="shared" ca="1" si="6"/>
        <v>0</v>
      </c>
      <c r="X57" s="45">
        <f t="shared" ca="1" si="7"/>
        <v>0</v>
      </c>
      <c r="Y57" s="45">
        <f t="shared" ca="1" si="8"/>
        <v>0</v>
      </c>
      <c r="Z57" s="45">
        <f t="shared" ca="1" si="9"/>
        <v>0</v>
      </c>
      <c r="AA57" s="45">
        <f t="shared" si="10"/>
        <v>0</v>
      </c>
      <c r="AB57" s="45">
        <f t="shared" si="11"/>
        <v>0</v>
      </c>
      <c r="AC57" s="45">
        <f t="shared" ca="1" si="12"/>
        <v>0</v>
      </c>
      <c r="AD57" s="45">
        <f t="shared" ca="1" si="13"/>
        <v>0</v>
      </c>
      <c r="AE57" s="45">
        <f t="shared" ca="1" si="14"/>
        <v>0</v>
      </c>
      <c r="AF57" s="45">
        <f t="shared" ca="1" si="15"/>
        <v>0</v>
      </c>
      <c r="AG57" s="45">
        <f t="shared" si="16"/>
        <v>0</v>
      </c>
    </row>
    <row r="58" spans="1:33" x14ac:dyDescent="0.25">
      <c r="A58" s="94"/>
      <c r="B58" s="94"/>
      <c r="C58" s="94"/>
      <c r="D58" s="94"/>
      <c r="E58" s="94"/>
      <c r="F58" s="94"/>
      <c r="G58" s="99"/>
      <c r="H58" s="94"/>
      <c r="I58" s="49" t="str">
        <f t="shared" ca="1" si="0"/>
        <v/>
      </c>
      <c r="J58" s="95"/>
      <c r="K58" s="97"/>
      <c r="L58" s="94"/>
      <c r="M58" s="94"/>
      <c r="N58" s="50">
        <f t="shared" si="17"/>
        <v>0</v>
      </c>
      <c r="O58" s="48">
        <v>43647</v>
      </c>
      <c r="P58" s="45">
        <v>0</v>
      </c>
      <c r="Q58" s="45">
        <f t="shared" si="18"/>
        <v>0</v>
      </c>
      <c r="R58" s="45">
        <f t="shared" si="1"/>
        <v>0</v>
      </c>
      <c r="S58" s="45">
        <f t="shared" si="2"/>
        <v>0</v>
      </c>
      <c r="T58" s="45">
        <f t="shared" si="3"/>
        <v>0</v>
      </c>
      <c r="U58" s="45">
        <f t="shared" ca="1" si="4"/>
        <v>0</v>
      </c>
      <c r="V58" s="45">
        <f t="shared" ca="1" si="5"/>
        <v>0</v>
      </c>
      <c r="W58" s="45">
        <f t="shared" ca="1" si="6"/>
        <v>0</v>
      </c>
      <c r="X58" s="45">
        <f t="shared" ca="1" si="7"/>
        <v>0</v>
      </c>
      <c r="Y58" s="45">
        <f t="shared" ca="1" si="8"/>
        <v>0</v>
      </c>
      <c r="Z58" s="45">
        <f t="shared" ca="1" si="9"/>
        <v>0</v>
      </c>
      <c r="AA58" s="45">
        <f t="shared" si="10"/>
        <v>0</v>
      </c>
      <c r="AB58" s="45">
        <f t="shared" si="11"/>
        <v>0</v>
      </c>
      <c r="AC58" s="45">
        <f t="shared" ca="1" si="12"/>
        <v>0</v>
      </c>
      <c r="AD58" s="45">
        <f t="shared" ca="1" si="13"/>
        <v>0</v>
      </c>
      <c r="AE58" s="45">
        <f t="shared" ca="1" si="14"/>
        <v>0</v>
      </c>
      <c r="AF58" s="45">
        <f t="shared" ca="1" si="15"/>
        <v>0</v>
      </c>
      <c r="AG58" s="45">
        <f t="shared" si="16"/>
        <v>0</v>
      </c>
    </row>
    <row r="59" spans="1:33" x14ac:dyDescent="0.25">
      <c r="A59" s="94"/>
      <c r="B59" s="94"/>
      <c r="C59" s="94"/>
      <c r="D59" s="94"/>
      <c r="E59" s="94"/>
      <c r="F59" s="94"/>
      <c r="G59" s="99"/>
      <c r="H59" s="94"/>
      <c r="I59" s="49" t="str">
        <f t="shared" ca="1" si="0"/>
        <v/>
      </c>
      <c r="J59" s="95"/>
      <c r="K59" s="97"/>
      <c r="L59" s="94"/>
      <c r="M59" s="94"/>
      <c r="N59" s="50">
        <f t="shared" si="17"/>
        <v>0</v>
      </c>
      <c r="O59" s="48">
        <v>43647</v>
      </c>
      <c r="P59" s="45">
        <v>0</v>
      </c>
      <c r="Q59" s="45">
        <f t="shared" si="18"/>
        <v>0</v>
      </c>
      <c r="R59" s="45">
        <f t="shared" si="1"/>
        <v>0</v>
      </c>
      <c r="S59" s="45">
        <f t="shared" si="2"/>
        <v>0</v>
      </c>
      <c r="T59" s="45">
        <f t="shared" si="3"/>
        <v>0</v>
      </c>
      <c r="U59" s="45">
        <f t="shared" ca="1" si="4"/>
        <v>0</v>
      </c>
      <c r="V59" s="45">
        <f t="shared" ca="1" si="5"/>
        <v>0</v>
      </c>
      <c r="W59" s="45">
        <f t="shared" ca="1" si="6"/>
        <v>0</v>
      </c>
      <c r="X59" s="45">
        <f t="shared" ca="1" si="7"/>
        <v>0</v>
      </c>
      <c r="Y59" s="45">
        <f t="shared" ca="1" si="8"/>
        <v>0</v>
      </c>
      <c r="Z59" s="45">
        <f t="shared" ca="1" si="9"/>
        <v>0</v>
      </c>
      <c r="AA59" s="45">
        <f t="shared" si="10"/>
        <v>0</v>
      </c>
      <c r="AB59" s="45">
        <f t="shared" si="11"/>
        <v>0</v>
      </c>
      <c r="AC59" s="45">
        <f t="shared" ca="1" si="12"/>
        <v>0</v>
      </c>
      <c r="AD59" s="45">
        <f t="shared" ca="1" si="13"/>
        <v>0</v>
      </c>
      <c r="AE59" s="45">
        <f t="shared" ca="1" si="14"/>
        <v>0</v>
      </c>
      <c r="AF59" s="45">
        <f t="shared" ca="1" si="15"/>
        <v>0</v>
      </c>
      <c r="AG59" s="45">
        <f t="shared" si="16"/>
        <v>0</v>
      </c>
    </row>
    <row r="60" spans="1:33" x14ac:dyDescent="0.25">
      <c r="A60" s="94"/>
      <c r="B60" s="94"/>
      <c r="C60" s="94"/>
      <c r="D60" s="94"/>
      <c r="E60" s="94"/>
      <c r="F60" s="94"/>
      <c r="G60" s="99"/>
      <c r="H60" s="94"/>
      <c r="I60" s="49" t="str">
        <f t="shared" ca="1" si="0"/>
        <v/>
      </c>
      <c r="J60" s="95"/>
      <c r="K60" s="97"/>
      <c r="L60" s="94"/>
      <c r="M60" s="94"/>
      <c r="N60" s="50">
        <f t="shared" si="17"/>
        <v>0</v>
      </c>
      <c r="O60" s="48">
        <v>43647</v>
      </c>
      <c r="P60" s="45">
        <v>0</v>
      </c>
      <c r="Q60" s="45">
        <f t="shared" si="18"/>
        <v>0</v>
      </c>
      <c r="R60" s="45">
        <f t="shared" si="1"/>
        <v>0</v>
      </c>
      <c r="S60" s="45">
        <f t="shared" si="2"/>
        <v>0</v>
      </c>
      <c r="T60" s="45">
        <f t="shared" si="3"/>
        <v>0</v>
      </c>
      <c r="U60" s="45">
        <f t="shared" ca="1" si="4"/>
        <v>0</v>
      </c>
      <c r="V60" s="45">
        <f t="shared" ca="1" si="5"/>
        <v>0</v>
      </c>
      <c r="W60" s="45">
        <f t="shared" ca="1" si="6"/>
        <v>0</v>
      </c>
      <c r="X60" s="45">
        <f t="shared" ca="1" si="7"/>
        <v>0</v>
      </c>
      <c r="Y60" s="45">
        <f t="shared" ca="1" si="8"/>
        <v>0</v>
      </c>
      <c r="Z60" s="45">
        <f t="shared" ca="1" si="9"/>
        <v>0</v>
      </c>
      <c r="AA60" s="45">
        <f t="shared" si="10"/>
        <v>0</v>
      </c>
      <c r="AB60" s="45">
        <f t="shared" si="11"/>
        <v>0</v>
      </c>
      <c r="AC60" s="45">
        <f t="shared" ca="1" si="12"/>
        <v>0</v>
      </c>
      <c r="AD60" s="45">
        <f t="shared" ca="1" si="13"/>
        <v>0</v>
      </c>
      <c r="AE60" s="45">
        <f t="shared" ca="1" si="14"/>
        <v>0</v>
      </c>
      <c r="AF60" s="45">
        <f t="shared" ca="1" si="15"/>
        <v>0</v>
      </c>
      <c r="AG60" s="45">
        <f t="shared" si="16"/>
        <v>0</v>
      </c>
    </row>
    <row r="61" spans="1:33" x14ac:dyDescent="0.25">
      <c r="A61" s="94"/>
      <c r="B61" s="94"/>
      <c r="C61" s="94"/>
      <c r="D61" s="94"/>
      <c r="E61" s="94"/>
      <c r="F61" s="94"/>
      <c r="G61" s="99"/>
      <c r="H61" s="94"/>
      <c r="I61" s="49" t="str">
        <f t="shared" ca="1" si="0"/>
        <v/>
      </c>
      <c r="J61" s="95"/>
      <c r="K61" s="97"/>
      <c r="L61" s="94"/>
      <c r="M61" s="94"/>
      <c r="N61" s="50">
        <f t="shared" si="17"/>
        <v>0</v>
      </c>
      <c r="O61" s="48">
        <v>43647</v>
      </c>
      <c r="P61" s="45">
        <v>0</v>
      </c>
      <c r="Q61" s="45">
        <f t="shared" si="18"/>
        <v>0</v>
      </c>
      <c r="R61" s="45">
        <f t="shared" si="1"/>
        <v>0</v>
      </c>
      <c r="S61" s="45">
        <f t="shared" si="2"/>
        <v>0</v>
      </c>
      <c r="T61" s="45">
        <f t="shared" si="3"/>
        <v>0</v>
      </c>
      <c r="U61" s="45">
        <f t="shared" ca="1" si="4"/>
        <v>0</v>
      </c>
      <c r="V61" s="45">
        <f t="shared" ca="1" si="5"/>
        <v>0</v>
      </c>
      <c r="W61" s="45">
        <f t="shared" ca="1" si="6"/>
        <v>0</v>
      </c>
      <c r="X61" s="45">
        <f t="shared" ca="1" si="7"/>
        <v>0</v>
      </c>
      <c r="Y61" s="45">
        <f t="shared" ca="1" si="8"/>
        <v>0</v>
      </c>
      <c r="Z61" s="45">
        <f t="shared" ca="1" si="9"/>
        <v>0</v>
      </c>
      <c r="AA61" s="45">
        <f t="shared" si="10"/>
        <v>0</v>
      </c>
      <c r="AB61" s="45">
        <f t="shared" si="11"/>
        <v>0</v>
      </c>
      <c r="AC61" s="45">
        <f t="shared" ca="1" si="12"/>
        <v>0</v>
      </c>
      <c r="AD61" s="45">
        <f t="shared" ca="1" si="13"/>
        <v>0</v>
      </c>
      <c r="AE61" s="45">
        <f t="shared" ca="1" si="14"/>
        <v>0</v>
      </c>
      <c r="AF61" s="45">
        <f t="shared" ca="1" si="15"/>
        <v>0</v>
      </c>
      <c r="AG61" s="45">
        <f t="shared" si="16"/>
        <v>0</v>
      </c>
    </row>
    <row r="62" spans="1:33" x14ac:dyDescent="0.25">
      <c r="A62" s="94"/>
      <c r="B62" s="94"/>
      <c r="C62" s="94"/>
      <c r="D62" s="94"/>
      <c r="E62" s="94"/>
      <c r="F62" s="94"/>
      <c r="G62" s="99"/>
      <c r="H62" s="94"/>
      <c r="I62" s="49" t="str">
        <f t="shared" ca="1" si="0"/>
        <v/>
      </c>
      <c r="J62" s="95"/>
      <c r="K62" s="97"/>
      <c r="L62" s="94"/>
      <c r="M62" s="94"/>
      <c r="N62" s="50">
        <f t="shared" si="17"/>
        <v>0</v>
      </c>
      <c r="O62" s="48">
        <v>43647</v>
      </c>
      <c r="P62" s="45">
        <v>0</v>
      </c>
      <c r="Q62" s="45">
        <f t="shared" si="18"/>
        <v>0</v>
      </c>
      <c r="R62" s="45">
        <f t="shared" si="1"/>
        <v>0</v>
      </c>
      <c r="S62" s="45">
        <f t="shared" si="2"/>
        <v>0</v>
      </c>
      <c r="T62" s="45">
        <f t="shared" si="3"/>
        <v>0</v>
      </c>
      <c r="U62" s="45">
        <f t="shared" ca="1" si="4"/>
        <v>0</v>
      </c>
      <c r="V62" s="45">
        <f t="shared" ca="1" si="5"/>
        <v>0</v>
      </c>
      <c r="W62" s="45">
        <f t="shared" ca="1" si="6"/>
        <v>0</v>
      </c>
      <c r="X62" s="45">
        <f t="shared" ca="1" si="7"/>
        <v>0</v>
      </c>
      <c r="Y62" s="45">
        <f t="shared" ca="1" si="8"/>
        <v>0</v>
      </c>
      <c r="Z62" s="45">
        <f t="shared" ca="1" si="9"/>
        <v>0</v>
      </c>
      <c r="AA62" s="45">
        <f t="shared" si="10"/>
        <v>0</v>
      </c>
      <c r="AB62" s="45">
        <f t="shared" si="11"/>
        <v>0</v>
      </c>
      <c r="AC62" s="45">
        <f t="shared" ca="1" si="12"/>
        <v>0</v>
      </c>
      <c r="AD62" s="45">
        <f t="shared" ca="1" si="13"/>
        <v>0</v>
      </c>
      <c r="AE62" s="45">
        <f t="shared" ca="1" si="14"/>
        <v>0</v>
      </c>
      <c r="AF62" s="45">
        <f t="shared" ca="1" si="15"/>
        <v>0</v>
      </c>
      <c r="AG62" s="45">
        <f t="shared" si="16"/>
        <v>0</v>
      </c>
    </row>
    <row r="63" spans="1:33" x14ac:dyDescent="0.25">
      <c r="A63" s="94"/>
      <c r="B63" s="94"/>
      <c r="C63" s="94"/>
      <c r="D63" s="94"/>
      <c r="E63" s="94"/>
      <c r="F63" s="94"/>
      <c r="G63" s="99"/>
      <c r="H63" s="94"/>
      <c r="I63" s="49" t="str">
        <f t="shared" ca="1" si="0"/>
        <v/>
      </c>
      <c r="J63" s="95"/>
      <c r="K63" s="97"/>
      <c r="L63" s="94"/>
      <c r="M63" s="94"/>
      <c r="N63" s="50">
        <f t="shared" si="17"/>
        <v>0</v>
      </c>
      <c r="O63" s="48">
        <v>43647</v>
      </c>
      <c r="P63" s="45">
        <v>0</v>
      </c>
      <c r="Q63" s="45">
        <f t="shared" si="18"/>
        <v>0</v>
      </c>
      <c r="R63" s="45">
        <f t="shared" si="1"/>
        <v>0</v>
      </c>
      <c r="S63" s="45">
        <f t="shared" si="2"/>
        <v>0</v>
      </c>
      <c r="T63" s="45">
        <f t="shared" si="3"/>
        <v>0</v>
      </c>
      <c r="U63" s="45">
        <f t="shared" ca="1" si="4"/>
        <v>0</v>
      </c>
      <c r="V63" s="45">
        <f t="shared" ca="1" si="5"/>
        <v>0</v>
      </c>
      <c r="W63" s="45">
        <f t="shared" ca="1" si="6"/>
        <v>0</v>
      </c>
      <c r="X63" s="45">
        <f t="shared" ca="1" si="7"/>
        <v>0</v>
      </c>
      <c r="Y63" s="45">
        <f t="shared" ca="1" si="8"/>
        <v>0</v>
      </c>
      <c r="Z63" s="45">
        <f t="shared" ca="1" si="9"/>
        <v>0</v>
      </c>
      <c r="AA63" s="45">
        <f t="shared" si="10"/>
        <v>0</v>
      </c>
      <c r="AB63" s="45">
        <f t="shared" si="11"/>
        <v>0</v>
      </c>
      <c r="AC63" s="45">
        <f t="shared" ca="1" si="12"/>
        <v>0</v>
      </c>
      <c r="AD63" s="45">
        <f t="shared" ca="1" si="13"/>
        <v>0</v>
      </c>
      <c r="AE63" s="45">
        <f t="shared" ca="1" si="14"/>
        <v>0</v>
      </c>
      <c r="AF63" s="45">
        <f t="shared" ca="1" si="15"/>
        <v>0</v>
      </c>
      <c r="AG63" s="45">
        <f t="shared" si="16"/>
        <v>0</v>
      </c>
    </row>
    <row r="64" spans="1:33" x14ac:dyDescent="0.25">
      <c r="A64" s="94"/>
      <c r="B64" s="94"/>
      <c r="C64" s="94"/>
      <c r="D64" s="94"/>
      <c r="E64" s="94"/>
      <c r="F64" s="94"/>
      <c r="G64" s="99"/>
      <c r="H64" s="94"/>
      <c r="I64" s="49" t="str">
        <f t="shared" ca="1" si="0"/>
        <v/>
      </c>
      <c r="J64" s="95"/>
      <c r="K64" s="98"/>
      <c r="L64" s="94"/>
      <c r="M64" s="94"/>
      <c r="N64" s="50">
        <f t="shared" si="17"/>
        <v>0</v>
      </c>
      <c r="O64" s="48">
        <v>43647</v>
      </c>
      <c r="P64" s="45">
        <v>0</v>
      </c>
      <c r="Q64" s="45">
        <f t="shared" si="18"/>
        <v>0</v>
      </c>
      <c r="R64" s="45">
        <f t="shared" si="1"/>
        <v>0</v>
      </c>
      <c r="S64" s="45">
        <f t="shared" si="2"/>
        <v>0</v>
      </c>
      <c r="T64" s="45">
        <f t="shared" si="3"/>
        <v>0</v>
      </c>
      <c r="U64" s="45">
        <f t="shared" ca="1" si="4"/>
        <v>0</v>
      </c>
      <c r="V64" s="45">
        <f t="shared" ca="1" si="5"/>
        <v>0</v>
      </c>
      <c r="W64" s="45">
        <f t="shared" ca="1" si="6"/>
        <v>0</v>
      </c>
      <c r="X64" s="45">
        <f t="shared" ca="1" si="7"/>
        <v>0</v>
      </c>
      <c r="Y64" s="45">
        <f t="shared" ca="1" si="8"/>
        <v>0</v>
      </c>
      <c r="Z64" s="45">
        <f t="shared" ca="1" si="9"/>
        <v>0</v>
      </c>
      <c r="AA64" s="45">
        <f t="shared" si="10"/>
        <v>0</v>
      </c>
      <c r="AB64" s="45">
        <f t="shared" si="11"/>
        <v>0</v>
      </c>
      <c r="AC64" s="45">
        <f t="shared" ca="1" si="12"/>
        <v>0</v>
      </c>
      <c r="AD64" s="45">
        <f t="shared" ca="1" si="13"/>
        <v>0</v>
      </c>
      <c r="AE64" s="45">
        <f t="shared" ca="1" si="14"/>
        <v>0</v>
      </c>
      <c r="AF64" s="45">
        <f t="shared" ca="1" si="15"/>
        <v>0</v>
      </c>
      <c r="AG64" s="45">
        <f t="shared" si="16"/>
        <v>0</v>
      </c>
    </row>
    <row r="65" spans="1:33" x14ac:dyDescent="0.25">
      <c r="A65" s="94"/>
      <c r="B65" s="94"/>
      <c r="C65" s="94"/>
      <c r="D65" s="94"/>
      <c r="E65" s="94"/>
      <c r="F65" s="94"/>
      <c r="G65" s="99"/>
      <c r="H65" s="94"/>
      <c r="I65" s="49" t="str">
        <f t="shared" ca="1" si="0"/>
        <v/>
      </c>
      <c r="J65" s="95"/>
      <c r="K65" s="97"/>
      <c r="L65" s="94"/>
      <c r="M65" s="94"/>
      <c r="N65" s="50">
        <f t="shared" si="17"/>
        <v>0</v>
      </c>
      <c r="O65" s="48">
        <v>43647</v>
      </c>
      <c r="P65" s="45">
        <v>0</v>
      </c>
      <c r="Q65" s="45">
        <f t="shared" si="18"/>
        <v>0</v>
      </c>
      <c r="R65" s="45">
        <f t="shared" si="1"/>
        <v>0</v>
      </c>
      <c r="S65" s="45">
        <f t="shared" si="2"/>
        <v>0</v>
      </c>
      <c r="T65" s="45">
        <f t="shared" si="3"/>
        <v>0</v>
      </c>
      <c r="U65" s="45">
        <f t="shared" ca="1" si="4"/>
        <v>0</v>
      </c>
      <c r="V65" s="45">
        <f t="shared" ca="1" si="5"/>
        <v>0</v>
      </c>
      <c r="W65" s="45">
        <f t="shared" ca="1" si="6"/>
        <v>0</v>
      </c>
      <c r="X65" s="45">
        <f t="shared" ca="1" si="7"/>
        <v>0</v>
      </c>
      <c r="Y65" s="45">
        <f t="shared" ca="1" si="8"/>
        <v>0</v>
      </c>
      <c r="Z65" s="45">
        <f t="shared" ca="1" si="9"/>
        <v>0</v>
      </c>
      <c r="AA65" s="45">
        <f t="shared" si="10"/>
        <v>0</v>
      </c>
      <c r="AB65" s="45">
        <f t="shared" si="11"/>
        <v>0</v>
      </c>
      <c r="AC65" s="45">
        <f t="shared" ca="1" si="12"/>
        <v>0</v>
      </c>
      <c r="AD65" s="45">
        <f t="shared" ca="1" si="13"/>
        <v>0</v>
      </c>
      <c r="AE65" s="45">
        <f t="shared" ca="1" si="14"/>
        <v>0</v>
      </c>
      <c r="AF65" s="45">
        <f t="shared" ca="1" si="15"/>
        <v>0</v>
      </c>
      <c r="AG65" s="45">
        <f>COUNTIF(N65,68)</f>
        <v>0</v>
      </c>
    </row>
    <row r="66" spans="1:33" x14ac:dyDescent="0.25">
      <c r="A66" s="94"/>
      <c r="B66" s="94"/>
      <c r="C66" s="94"/>
      <c r="D66" s="94"/>
      <c r="E66" s="94"/>
      <c r="F66" s="94"/>
      <c r="G66" s="99"/>
      <c r="H66" s="94"/>
      <c r="I66" s="49" t="str">
        <f t="shared" ca="1" si="0"/>
        <v/>
      </c>
      <c r="J66" s="95"/>
      <c r="K66" s="97"/>
      <c r="L66" s="94"/>
      <c r="M66" s="94"/>
      <c r="N66" s="50">
        <f t="shared" si="17"/>
        <v>0</v>
      </c>
      <c r="O66" s="48">
        <v>43647</v>
      </c>
      <c r="P66" s="45">
        <v>0</v>
      </c>
      <c r="Q66" s="45">
        <f t="shared" si="18"/>
        <v>0</v>
      </c>
      <c r="R66" s="45">
        <f t="shared" si="1"/>
        <v>0</v>
      </c>
      <c r="S66" s="45">
        <f t="shared" si="2"/>
        <v>0</v>
      </c>
      <c r="T66" s="45">
        <f t="shared" si="3"/>
        <v>0</v>
      </c>
      <c r="U66" s="45">
        <f t="shared" ca="1" si="4"/>
        <v>0</v>
      </c>
      <c r="V66" s="45">
        <f t="shared" ca="1" si="5"/>
        <v>0</v>
      </c>
      <c r="W66" s="45">
        <f t="shared" ca="1" si="6"/>
        <v>0</v>
      </c>
      <c r="X66" s="45">
        <f t="shared" ca="1" si="7"/>
        <v>0</v>
      </c>
      <c r="Y66" s="45">
        <f t="shared" ca="1" si="8"/>
        <v>0</v>
      </c>
      <c r="Z66" s="45">
        <f t="shared" ca="1" si="9"/>
        <v>0</v>
      </c>
      <c r="AA66" s="45">
        <f t="shared" si="10"/>
        <v>0</v>
      </c>
      <c r="AB66" s="45">
        <f t="shared" si="11"/>
        <v>0</v>
      </c>
      <c r="AC66" s="45">
        <f t="shared" ca="1" si="12"/>
        <v>0</v>
      </c>
      <c r="AD66" s="45">
        <f t="shared" ca="1" si="13"/>
        <v>0</v>
      </c>
      <c r="AE66" s="45">
        <f t="shared" ca="1" si="14"/>
        <v>0</v>
      </c>
      <c r="AF66" s="45">
        <f t="shared" ca="1" si="15"/>
        <v>0</v>
      </c>
      <c r="AG66" s="45">
        <f>COUNTIF(N66,68)</f>
        <v>0</v>
      </c>
    </row>
    <row r="67" spans="1:33" x14ac:dyDescent="0.25">
      <c r="A67" s="94"/>
      <c r="B67" s="94"/>
      <c r="C67" s="94"/>
      <c r="D67" s="94"/>
      <c r="E67" s="94"/>
      <c r="F67" s="94"/>
      <c r="G67" s="99"/>
      <c r="H67" s="94"/>
      <c r="I67" s="49" t="str">
        <f t="shared" ref="I67:I97" ca="1" si="19">IF(F67="","",IF(((TODAY()-G67)/365)&lt;16,"Junior","Senior"))</f>
        <v/>
      </c>
      <c r="J67" s="95"/>
      <c r="K67" s="97"/>
      <c r="L67" s="94"/>
      <c r="M67" s="94"/>
      <c r="N67" s="50">
        <f t="shared" si="17"/>
        <v>0</v>
      </c>
      <c r="O67" s="48">
        <v>43647</v>
      </c>
      <c r="P67" s="45">
        <v>0</v>
      </c>
      <c r="Q67" s="45">
        <f t="shared" si="18"/>
        <v>0</v>
      </c>
      <c r="R67" s="45">
        <f t="shared" ref="R67:R97" si="20">COUNTIF($M67,"Full Year")</f>
        <v>0</v>
      </c>
      <c r="S67" s="45">
        <f t="shared" ref="S67:S97" si="21">COUNTIF($L67,"Single")</f>
        <v>0</v>
      </c>
      <c r="T67" s="45">
        <f t="shared" ref="T67:T97" si="22">COUNTIF($L67,"Family")</f>
        <v>0</v>
      </c>
      <c r="U67" s="45">
        <f t="shared" ref="U67:U97" ca="1" si="23">COUNTIF($I67,"Senior")</f>
        <v>0</v>
      </c>
      <c r="V67" s="45">
        <f t="shared" ref="V67:V97" ca="1" si="24">COUNTIF($I67,"Junior")</f>
        <v>0</v>
      </c>
      <c r="W67" s="45">
        <f t="shared" ref="W67:W97" ca="1" si="25">IF(SUM(COUNTIF($I67,"Senior"),COUNTIF($L67,"Single"),COUNTIF($M67,"Full Year"))=3,1,0)</f>
        <v>0</v>
      </c>
      <c r="X67" s="45">
        <f t="shared" ref="X67:X97" ca="1" si="26">IF(SUM(COUNTIF($I67,"Senior"),COUNTIF($L67,"Single"),COUNTIF($M67,"Half Year"))=3,1,0)</f>
        <v>0</v>
      </c>
      <c r="Y67" s="45">
        <f t="shared" ref="Y67:Y97" ca="1" si="27">IF(SUM(COUNTIF($I67,"Junior"),COUNTIF($L67,"Single"),COUNTIF($M67,"Full Year"))=3,1,0)</f>
        <v>0</v>
      </c>
      <c r="Z67" s="45">
        <f t="shared" ref="Z67:Z97" ca="1" si="28">IF(SUM(COUNTIF($I67,"Junior"),COUNTIF($L67,"Single"),COUNTIF($M67,"Half Year"))=3,1,0)</f>
        <v>0</v>
      </c>
      <c r="AA67" s="45">
        <f t="shared" ref="AA67:AA97" si="29">IF(SUM(COUNTIF($L67,"Family"),COUNTIF($M67,"Full Year"))=2,1,0)</f>
        <v>0</v>
      </c>
      <c r="AB67" s="45">
        <f t="shared" ref="AB67:AB97" si="30">IF(SUM(COUNTIF($L67,"Family"),COUNTIF($M67,"Half Year"))=2,1,0)</f>
        <v>0</v>
      </c>
      <c r="AC67" s="45">
        <f t="shared" ref="AC67:AC97" ca="1" si="31">IF(SUM(COUNTIF($I67,"Senior"),COUNTIF($L67,"Family"),COUNTIF($M67,"Full Year"))=3,1,0)</f>
        <v>0</v>
      </c>
      <c r="AD67" s="45">
        <f t="shared" ref="AD67:AD97" ca="1" si="32">IF(SUM(COUNTIF($I67,"Senior"),COUNTIF($L67,"Family"),COUNTIF($M67,"Half Year"))=3,1,0)</f>
        <v>0</v>
      </c>
      <c r="AE67" s="45">
        <f t="shared" ref="AE67:AE97" ca="1" si="33">IF(SUM(COUNTIF($I67,"Junior"),COUNTIF($L67,"Family"),COUNTIF($M67,"Full Year"))=3,1,0)</f>
        <v>0</v>
      </c>
      <c r="AF67" s="45">
        <f t="shared" ref="AF67:AF97" ca="1" si="34">IF(SUM(COUNTIF($I67,"Junior"),COUNTIF($L67,"Family"),COUNTIF($M67,"Half Year"))=3,1,0)</f>
        <v>0</v>
      </c>
      <c r="AG67" s="45">
        <f t="shared" ref="AG67:AG97" si="35">COUNTIF(N67,68)</f>
        <v>0</v>
      </c>
    </row>
    <row r="68" spans="1:33" x14ac:dyDescent="0.25">
      <c r="A68" s="94"/>
      <c r="B68" s="94"/>
      <c r="C68" s="94"/>
      <c r="D68" s="94"/>
      <c r="E68" s="94"/>
      <c r="F68" s="94"/>
      <c r="G68" s="99"/>
      <c r="H68" s="94"/>
      <c r="I68" s="49" t="str">
        <f t="shared" ca="1" si="19"/>
        <v/>
      </c>
      <c r="J68" s="95"/>
      <c r="K68" s="97"/>
      <c r="L68" s="94"/>
      <c r="M68" s="94"/>
      <c r="N68" s="50">
        <f t="shared" ref="N68:N97" si="36">IF(A68="Life Member",0)+IF(A68="",)</f>
        <v>0</v>
      </c>
      <c r="O68" s="48">
        <v>43647</v>
      </c>
      <c r="P68" s="45">
        <v>0</v>
      </c>
      <c r="Q68" s="45">
        <f t="shared" ref="Q68:Q97" si="37">COUNTIF($A68,"Life Member")</f>
        <v>0</v>
      </c>
      <c r="R68" s="45">
        <f t="shared" si="20"/>
        <v>0</v>
      </c>
      <c r="S68" s="45">
        <f t="shared" si="21"/>
        <v>0</v>
      </c>
      <c r="T68" s="45">
        <f t="shared" si="22"/>
        <v>0</v>
      </c>
      <c r="U68" s="45">
        <f t="shared" ca="1" si="23"/>
        <v>0</v>
      </c>
      <c r="V68" s="45">
        <f t="shared" ca="1" si="24"/>
        <v>0</v>
      </c>
      <c r="W68" s="45">
        <f t="shared" ca="1" si="25"/>
        <v>0</v>
      </c>
      <c r="X68" s="45">
        <f t="shared" ca="1" si="26"/>
        <v>0</v>
      </c>
      <c r="Y68" s="45">
        <f t="shared" ca="1" si="27"/>
        <v>0</v>
      </c>
      <c r="Z68" s="45">
        <f t="shared" ca="1" si="28"/>
        <v>0</v>
      </c>
      <c r="AA68" s="45">
        <f t="shared" si="29"/>
        <v>0</v>
      </c>
      <c r="AB68" s="45">
        <f t="shared" si="30"/>
        <v>0</v>
      </c>
      <c r="AC68" s="45">
        <f t="shared" ca="1" si="31"/>
        <v>0</v>
      </c>
      <c r="AD68" s="45">
        <f t="shared" ca="1" si="32"/>
        <v>0</v>
      </c>
      <c r="AE68" s="45">
        <f t="shared" ca="1" si="33"/>
        <v>0</v>
      </c>
      <c r="AF68" s="45">
        <f t="shared" ca="1" si="34"/>
        <v>0</v>
      </c>
      <c r="AG68" s="45">
        <f t="shared" si="35"/>
        <v>0</v>
      </c>
    </row>
    <row r="69" spans="1:33" x14ac:dyDescent="0.25">
      <c r="A69" s="94"/>
      <c r="B69" s="94"/>
      <c r="C69" s="94"/>
      <c r="D69" s="94"/>
      <c r="E69" s="94"/>
      <c r="F69" s="94"/>
      <c r="G69" s="99"/>
      <c r="H69" s="94"/>
      <c r="I69" s="49" t="str">
        <f t="shared" ca="1" si="19"/>
        <v/>
      </c>
      <c r="J69" s="95"/>
      <c r="K69" s="97"/>
      <c r="L69" s="94"/>
      <c r="M69" s="94"/>
      <c r="N69" s="50">
        <f t="shared" si="36"/>
        <v>0</v>
      </c>
      <c r="O69" s="48">
        <v>43647</v>
      </c>
      <c r="P69" s="45">
        <v>0</v>
      </c>
      <c r="Q69" s="45">
        <f t="shared" si="37"/>
        <v>0</v>
      </c>
      <c r="R69" s="45">
        <f t="shared" si="20"/>
        <v>0</v>
      </c>
      <c r="S69" s="45">
        <f t="shared" si="21"/>
        <v>0</v>
      </c>
      <c r="T69" s="45">
        <f t="shared" si="22"/>
        <v>0</v>
      </c>
      <c r="U69" s="45">
        <f t="shared" ca="1" si="23"/>
        <v>0</v>
      </c>
      <c r="V69" s="45">
        <f t="shared" ca="1" si="24"/>
        <v>0</v>
      </c>
      <c r="W69" s="45">
        <f t="shared" ca="1" si="25"/>
        <v>0</v>
      </c>
      <c r="X69" s="45">
        <f t="shared" ca="1" si="26"/>
        <v>0</v>
      </c>
      <c r="Y69" s="45">
        <f t="shared" ca="1" si="27"/>
        <v>0</v>
      </c>
      <c r="Z69" s="45">
        <f t="shared" ca="1" si="28"/>
        <v>0</v>
      </c>
      <c r="AA69" s="45">
        <f t="shared" si="29"/>
        <v>0</v>
      </c>
      <c r="AB69" s="45">
        <f t="shared" si="30"/>
        <v>0</v>
      </c>
      <c r="AC69" s="45">
        <f t="shared" ca="1" si="31"/>
        <v>0</v>
      </c>
      <c r="AD69" s="45">
        <f t="shared" ca="1" si="32"/>
        <v>0</v>
      </c>
      <c r="AE69" s="45">
        <f t="shared" ca="1" si="33"/>
        <v>0</v>
      </c>
      <c r="AF69" s="45">
        <f t="shared" ca="1" si="34"/>
        <v>0</v>
      </c>
      <c r="AG69" s="45">
        <f t="shared" si="35"/>
        <v>0</v>
      </c>
    </row>
    <row r="70" spans="1:33" x14ac:dyDescent="0.25">
      <c r="A70" s="94"/>
      <c r="B70" s="94"/>
      <c r="C70" s="94"/>
      <c r="D70" s="94"/>
      <c r="E70" s="94"/>
      <c r="F70" s="94"/>
      <c r="G70" s="99"/>
      <c r="H70" s="94"/>
      <c r="I70" s="49" t="str">
        <f t="shared" ca="1" si="19"/>
        <v/>
      </c>
      <c r="J70" s="95"/>
      <c r="K70" s="97"/>
      <c r="L70" s="94"/>
      <c r="M70" s="94"/>
      <c r="N70" s="50">
        <f t="shared" si="36"/>
        <v>0</v>
      </c>
      <c r="O70" s="48">
        <v>43647</v>
      </c>
      <c r="P70" s="45">
        <v>0</v>
      </c>
      <c r="Q70" s="45">
        <f t="shared" si="37"/>
        <v>0</v>
      </c>
      <c r="R70" s="45">
        <f t="shared" si="20"/>
        <v>0</v>
      </c>
      <c r="S70" s="45">
        <f t="shared" si="21"/>
        <v>0</v>
      </c>
      <c r="T70" s="45">
        <f t="shared" si="22"/>
        <v>0</v>
      </c>
      <c r="U70" s="45">
        <f t="shared" ca="1" si="23"/>
        <v>0</v>
      </c>
      <c r="V70" s="45">
        <f t="shared" ca="1" si="24"/>
        <v>0</v>
      </c>
      <c r="W70" s="45">
        <f t="shared" ca="1" si="25"/>
        <v>0</v>
      </c>
      <c r="X70" s="45">
        <f t="shared" ca="1" si="26"/>
        <v>0</v>
      </c>
      <c r="Y70" s="45">
        <f t="shared" ca="1" si="27"/>
        <v>0</v>
      </c>
      <c r="Z70" s="45">
        <f t="shared" ca="1" si="28"/>
        <v>0</v>
      </c>
      <c r="AA70" s="45">
        <f t="shared" si="29"/>
        <v>0</v>
      </c>
      <c r="AB70" s="45">
        <f t="shared" si="30"/>
        <v>0</v>
      </c>
      <c r="AC70" s="45">
        <f t="shared" ca="1" si="31"/>
        <v>0</v>
      </c>
      <c r="AD70" s="45">
        <f t="shared" ca="1" si="32"/>
        <v>0</v>
      </c>
      <c r="AE70" s="45">
        <f t="shared" ca="1" si="33"/>
        <v>0</v>
      </c>
      <c r="AF70" s="45">
        <f t="shared" ca="1" si="34"/>
        <v>0</v>
      </c>
      <c r="AG70" s="45">
        <f t="shared" si="35"/>
        <v>0</v>
      </c>
    </row>
    <row r="71" spans="1:33" x14ac:dyDescent="0.25">
      <c r="A71" s="94"/>
      <c r="B71" s="94"/>
      <c r="C71" s="94"/>
      <c r="D71" s="94"/>
      <c r="E71" s="94"/>
      <c r="F71" s="94"/>
      <c r="G71" s="99"/>
      <c r="H71" s="94"/>
      <c r="I71" s="49" t="str">
        <f t="shared" ca="1" si="19"/>
        <v/>
      </c>
      <c r="J71" s="95"/>
      <c r="K71" s="97"/>
      <c r="L71" s="94"/>
      <c r="M71" s="94"/>
      <c r="N71" s="50">
        <f t="shared" si="36"/>
        <v>0</v>
      </c>
      <c r="O71" s="48">
        <v>43647</v>
      </c>
      <c r="P71" s="45">
        <v>0</v>
      </c>
      <c r="Q71" s="45">
        <f t="shared" si="37"/>
        <v>0</v>
      </c>
      <c r="R71" s="45">
        <f t="shared" si="20"/>
        <v>0</v>
      </c>
      <c r="S71" s="45">
        <f t="shared" si="21"/>
        <v>0</v>
      </c>
      <c r="T71" s="45">
        <f t="shared" si="22"/>
        <v>0</v>
      </c>
      <c r="U71" s="45">
        <f t="shared" ca="1" si="23"/>
        <v>0</v>
      </c>
      <c r="V71" s="45">
        <f t="shared" ca="1" si="24"/>
        <v>0</v>
      </c>
      <c r="W71" s="45">
        <f t="shared" ca="1" si="25"/>
        <v>0</v>
      </c>
      <c r="X71" s="45">
        <f t="shared" ca="1" si="26"/>
        <v>0</v>
      </c>
      <c r="Y71" s="45">
        <f t="shared" ca="1" si="27"/>
        <v>0</v>
      </c>
      <c r="Z71" s="45">
        <f t="shared" ca="1" si="28"/>
        <v>0</v>
      </c>
      <c r="AA71" s="45">
        <f t="shared" si="29"/>
        <v>0</v>
      </c>
      <c r="AB71" s="45">
        <f t="shared" si="30"/>
        <v>0</v>
      </c>
      <c r="AC71" s="45">
        <f t="shared" ca="1" si="31"/>
        <v>0</v>
      </c>
      <c r="AD71" s="45">
        <f t="shared" ca="1" si="32"/>
        <v>0</v>
      </c>
      <c r="AE71" s="45">
        <f t="shared" ca="1" si="33"/>
        <v>0</v>
      </c>
      <c r="AF71" s="45">
        <f t="shared" ca="1" si="34"/>
        <v>0</v>
      </c>
      <c r="AG71" s="45">
        <f t="shared" si="35"/>
        <v>0</v>
      </c>
    </row>
    <row r="72" spans="1:33" x14ac:dyDescent="0.25">
      <c r="A72" s="94"/>
      <c r="B72" s="94"/>
      <c r="C72" s="94"/>
      <c r="D72" s="94"/>
      <c r="E72" s="94"/>
      <c r="F72" s="94"/>
      <c r="G72" s="99"/>
      <c r="H72" s="94"/>
      <c r="I72" s="49" t="str">
        <f t="shared" ca="1" si="19"/>
        <v/>
      </c>
      <c r="J72" s="95"/>
      <c r="K72" s="97"/>
      <c r="L72" s="94"/>
      <c r="M72" s="94"/>
      <c r="N72" s="50">
        <f t="shared" si="36"/>
        <v>0</v>
      </c>
      <c r="O72" s="48">
        <v>43647</v>
      </c>
      <c r="P72" s="45">
        <v>0</v>
      </c>
      <c r="Q72" s="45">
        <f t="shared" si="37"/>
        <v>0</v>
      </c>
      <c r="R72" s="45">
        <f t="shared" si="20"/>
        <v>0</v>
      </c>
      <c r="S72" s="45">
        <f t="shared" si="21"/>
        <v>0</v>
      </c>
      <c r="T72" s="45">
        <f t="shared" si="22"/>
        <v>0</v>
      </c>
      <c r="U72" s="45">
        <f t="shared" ca="1" si="23"/>
        <v>0</v>
      </c>
      <c r="V72" s="45">
        <f t="shared" ca="1" si="24"/>
        <v>0</v>
      </c>
      <c r="W72" s="45">
        <f t="shared" ca="1" si="25"/>
        <v>0</v>
      </c>
      <c r="X72" s="45">
        <f t="shared" ca="1" si="26"/>
        <v>0</v>
      </c>
      <c r="Y72" s="45">
        <f t="shared" ca="1" si="27"/>
        <v>0</v>
      </c>
      <c r="Z72" s="45">
        <f t="shared" ca="1" si="28"/>
        <v>0</v>
      </c>
      <c r="AA72" s="45">
        <f t="shared" si="29"/>
        <v>0</v>
      </c>
      <c r="AB72" s="45">
        <f t="shared" si="30"/>
        <v>0</v>
      </c>
      <c r="AC72" s="45">
        <f t="shared" ca="1" si="31"/>
        <v>0</v>
      </c>
      <c r="AD72" s="45">
        <f t="shared" ca="1" si="32"/>
        <v>0</v>
      </c>
      <c r="AE72" s="45">
        <f t="shared" ca="1" si="33"/>
        <v>0</v>
      </c>
      <c r="AF72" s="45">
        <f t="shared" ca="1" si="34"/>
        <v>0</v>
      </c>
      <c r="AG72" s="45">
        <f t="shared" si="35"/>
        <v>0</v>
      </c>
    </row>
    <row r="73" spans="1:33" x14ac:dyDescent="0.25">
      <c r="A73" s="94"/>
      <c r="B73" s="94"/>
      <c r="C73" s="94"/>
      <c r="D73" s="94"/>
      <c r="E73" s="94"/>
      <c r="F73" s="94"/>
      <c r="G73" s="99"/>
      <c r="H73" s="94"/>
      <c r="I73" s="49" t="str">
        <f t="shared" ca="1" si="19"/>
        <v/>
      </c>
      <c r="J73" s="95"/>
      <c r="K73" s="97"/>
      <c r="L73" s="94"/>
      <c r="M73" s="94"/>
      <c r="N73" s="50">
        <f t="shared" si="36"/>
        <v>0</v>
      </c>
      <c r="O73" s="48">
        <v>43647</v>
      </c>
      <c r="P73" s="45">
        <v>0</v>
      </c>
      <c r="Q73" s="45">
        <f t="shared" si="37"/>
        <v>0</v>
      </c>
      <c r="R73" s="45">
        <f t="shared" si="20"/>
        <v>0</v>
      </c>
      <c r="S73" s="45">
        <f t="shared" si="21"/>
        <v>0</v>
      </c>
      <c r="T73" s="45">
        <f t="shared" si="22"/>
        <v>0</v>
      </c>
      <c r="U73" s="45">
        <f t="shared" ca="1" si="23"/>
        <v>0</v>
      </c>
      <c r="V73" s="45">
        <f t="shared" ca="1" si="24"/>
        <v>0</v>
      </c>
      <c r="W73" s="45">
        <f t="shared" ca="1" si="25"/>
        <v>0</v>
      </c>
      <c r="X73" s="45">
        <f t="shared" ca="1" si="26"/>
        <v>0</v>
      </c>
      <c r="Y73" s="45">
        <f t="shared" ca="1" si="27"/>
        <v>0</v>
      </c>
      <c r="Z73" s="45">
        <f t="shared" ca="1" si="28"/>
        <v>0</v>
      </c>
      <c r="AA73" s="45">
        <f t="shared" si="29"/>
        <v>0</v>
      </c>
      <c r="AB73" s="45">
        <f t="shared" si="30"/>
        <v>0</v>
      </c>
      <c r="AC73" s="45">
        <f t="shared" ca="1" si="31"/>
        <v>0</v>
      </c>
      <c r="AD73" s="45">
        <f t="shared" ca="1" si="32"/>
        <v>0</v>
      </c>
      <c r="AE73" s="45">
        <f t="shared" ca="1" si="33"/>
        <v>0</v>
      </c>
      <c r="AF73" s="45">
        <f t="shared" ca="1" si="34"/>
        <v>0</v>
      </c>
      <c r="AG73" s="45">
        <f t="shared" si="35"/>
        <v>0</v>
      </c>
    </row>
    <row r="74" spans="1:33" x14ac:dyDescent="0.25">
      <c r="A74" s="94"/>
      <c r="B74" s="94"/>
      <c r="C74" s="94"/>
      <c r="D74" s="94"/>
      <c r="E74" s="94"/>
      <c r="F74" s="94"/>
      <c r="G74" s="99"/>
      <c r="H74" s="94"/>
      <c r="I74" s="49" t="str">
        <f t="shared" ca="1" si="19"/>
        <v/>
      </c>
      <c r="J74" s="95"/>
      <c r="K74" s="97"/>
      <c r="L74" s="94"/>
      <c r="M74" s="94"/>
      <c r="N74" s="50">
        <f t="shared" si="36"/>
        <v>0</v>
      </c>
      <c r="O74" s="48">
        <v>43647</v>
      </c>
      <c r="P74" s="45">
        <v>0</v>
      </c>
      <c r="Q74" s="45">
        <f t="shared" si="37"/>
        <v>0</v>
      </c>
      <c r="R74" s="45">
        <f t="shared" si="20"/>
        <v>0</v>
      </c>
      <c r="S74" s="45">
        <f t="shared" si="21"/>
        <v>0</v>
      </c>
      <c r="T74" s="45">
        <f t="shared" si="22"/>
        <v>0</v>
      </c>
      <c r="U74" s="45">
        <f t="shared" ca="1" si="23"/>
        <v>0</v>
      </c>
      <c r="V74" s="45">
        <f t="shared" ca="1" si="24"/>
        <v>0</v>
      </c>
      <c r="W74" s="45">
        <f t="shared" ca="1" si="25"/>
        <v>0</v>
      </c>
      <c r="X74" s="45">
        <f t="shared" ca="1" si="26"/>
        <v>0</v>
      </c>
      <c r="Y74" s="45">
        <f t="shared" ca="1" si="27"/>
        <v>0</v>
      </c>
      <c r="Z74" s="45">
        <f t="shared" ca="1" si="28"/>
        <v>0</v>
      </c>
      <c r="AA74" s="45">
        <f t="shared" si="29"/>
        <v>0</v>
      </c>
      <c r="AB74" s="45">
        <f t="shared" si="30"/>
        <v>0</v>
      </c>
      <c r="AC74" s="45">
        <f t="shared" ca="1" si="31"/>
        <v>0</v>
      </c>
      <c r="AD74" s="45">
        <f t="shared" ca="1" si="32"/>
        <v>0</v>
      </c>
      <c r="AE74" s="45">
        <f t="shared" ca="1" si="33"/>
        <v>0</v>
      </c>
      <c r="AF74" s="45">
        <f t="shared" ca="1" si="34"/>
        <v>0</v>
      </c>
      <c r="AG74" s="45">
        <f t="shared" si="35"/>
        <v>0</v>
      </c>
    </row>
    <row r="75" spans="1:33" x14ac:dyDescent="0.25">
      <c r="A75" s="94"/>
      <c r="B75" s="94"/>
      <c r="C75" s="94"/>
      <c r="D75" s="94"/>
      <c r="E75" s="94"/>
      <c r="F75" s="94"/>
      <c r="G75" s="99"/>
      <c r="H75" s="94"/>
      <c r="I75" s="49" t="str">
        <f t="shared" ca="1" si="19"/>
        <v/>
      </c>
      <c r="J75" s="95"/>
      <c r="K75" s="97"/>
      <c r="L75" s="94"/>
      <c r="M75" s="94"/>
      <c r="N75" s="50">
        <f t="shared" si="36"/>
        <v>0</v>
      </c>
      <c r="O75" s="48">
        <v>43647</v>
      </c>
      <c r="P75" s="45">
        <v>0</v>
      </c>
      <c r="Q75" s="45">
        <f t="shared" si="37"/>
        <v>0</v>
      </c>
      <c r="R75" s="45">
        <f t="shared" si="20"/>
        <v>0</v>
      </c>
      <c r="S75" s="45">
        <f t="shared" si="21"/>
        <v>0</v>
      </c>
      <c r="T75" s="45">
        <f t="shared" si="22"/>
        <v>0</v>
      </c>
      <c r="U75" s="45">
        <f t="shared" ca="1" si="23"/>
        <v>0</v>
      </c>
      <c r="V75" s="45">
        <f t="shared" ca="1" si="24"/>
        <v>0</v>
      </c>
      <c r="W75" s="45">
        <f t="shared" ca="1" si="25"/>
        <v>0</v>
      </c>
      <c r="X75" s="45">
        <f t="shared" ca="1" si="26"/>
        <v>0</v>
      </c>
      <c r="Y75" s="45">
        <f t="shared" ca="1" si="27"/>
        <v>0</v>
      </c>
      <c r="Z75" s="45">
        <f t="shared" ca="1" si="28"/>
        <v>0</v>
      </c>
      <c r="AA75" s="45">
        <f t="shared" si="29"/>
        <v>0</v>
      </c>
      <c r="AB75" s="45">
        <f t="shared" si="30"/>
        <v>0</v>
      </c>
      <c r="AC75" s="45">
        <f t="shared" ca="1" si="31"/>
        <v>0</v>
      </c>
      <c r="AD75" s="45">
        <f t="shared" ca="1" si="32"/>
        <v>0</v>
      </c>
      <c r="AE75" s="45">
        <f t="shared" ca="1" si="33"/>
        <v>0</v>
      </c>
      <c r="AF75" s="45">
        <f t="shared" ca="1" si="34"/>
        <v>0</v>
      </c>
      <c r="AG75" s="45">
        <f t="shared" si="35"/>
        <v>0</v>
      </c>
    </row>
    <row r="76" spans="1:33" x14ac:dyDescent="0.25">
      <c r="A76" s="94"/>
      <c r="B76" s="94"/>
      <c r="C76" s="94"/>
      <c r="D76" s="94"/>
      <c r="E76" s="94"/>
      <c r="F76" s="94"/>
      <c r="G76" s="99"/>
      <c r="H76" s="94"/>
      <c r="I76" s="49" t="str">
        <f t="shared" ca="1" si="19"/>
        <v/>
      </c>
      <c r="J76" s="95"/>
      <c r="K76" s="97"/>
      <c r="L76" s="94"/>
      <c r="M76" s="94"/>
      <c r="N76" s="50">
        <f t="shared" si="36"/>
        <v>0</v>
      </c>
      <c r="O76" s="48">
        <v>43647</v>
      </c>
      <c r="P76" s="45">
        <v>0</v>
      </c>
      <c r="Q76" s="45">
        <f t="shared" si="37"/>
        <v>0</v>
      </c>
      <c r="R76" s="45">
        <f t="shared" si="20"/>
        <v>0</v>
      </c>
      <c r="S76" s="45">
        <f t="shared" si="21"/>
        <v>0</v>
      </c>
      <c r="T76" s="45">
        <f t="shared" si="22"/>
        <v>0</v>
      </c>
      <c r="U76" s="45">
        <f t="shared" ca="1" si="23"/>
        <v>0</v>
      </c>
      <c r="V76" s="45">
        <f t="shared" ca="1" si="24"/>
        <v>0</v>
      </c>
      <c r="W76" s="45">
        <f t="shared" ca="1" si="25"/>
        <v>0</v>
      </c>
      <c r="X76" s="45">
        <f t="shared" ca="1" si="26"/>
        <v>0</v>
      </c>
      <c r="Y76" s="45">
        <f t="shared" ca="1" si="27"/>
        <v>0</v>
      </c>
      <c r="Z76" s="45">
        <f t="shared" ca="1" si="28"/>
        <v>0</v>
      </c>
      <c r="AA76" s="45">
        <f t="shared" si="29"/>
        <v>0</v>
      </c>
      <c r="AB76" s="45">
        <f t="shared" si="30"/>
        <v>0</v>
      </c>
      <c r="AC76" s="45">
        <f t="shared" ca="1" si="31"/>
        <v>0</v>
      </c>
      <c r="AD76" s="45">
        <f t="shared" ca="1" si="32"/>
        <v>0</v>
      </c>
      <c r="AE76" s="45">
        <f t="shared" ca="1" si="33"/>
        <v>0</v>
      </c>
      <c r="AF76" s="45">
        <f t="shared" ca="1" si="34"/>
        <v>0</v>
      </c>
      <c r="AG76" s="45">
        <f t="shared" si="35"/>
        <v>0</v>
      </c>
    </row>
    <row r="77" spans="1:33" x14ac:dyDescent="0.25">
      <c r="A77" s="94"/>
      <c r="B77" s="94"/>
      <c r="C77" s="94"/>
      <c r="D77" s="94"/>
      <c r="E77" s="94"/>
      <c r="F77" s="94"/>
      <c r="G77" s="99"/>
      <c r="H77" s="94"/>
      <c r="I77" s="49" t="str">
        <f t="shared" ca="1" si="19"/>
        <v/>
      </c>
      <c r="J77" s="95"/>
      <c r="K77" s="97"/>
      <c r="L77" s="94"/>
      <c r="M77" s="94"/>
      <c r="N77" s="50">
        <f t="shared" si="36"/>
        <v>0</v>
      </c>
      <c r="O77" s="48">
        <v>43647</v>
      </c>
      <c r="P77" s="45">
        <v>0</v>
      </c>
      <c r="Q77" s="45">
        <f t="shared" si="37"/>
        <v>0</v>
      </c>
      <c r="R77" s="45">
        <f t="shared" si="20"/>
        <v>0</v>
      </c>
      <c r="S77" s="45">
        <f t="shared" si="21"/>
        <v>0</v>
      </c>
      <c r="T77" s="45">
        <f t="shared" si="22"/>
        <v>0</v>
      </c>
      <c r="U77" s="45">
        <f t="shared" ca="1" si="23"/>
        <v>0</v>
      </c>
      <c r="V77" s="45">
        <f t="shared" ca="1" si="24"/>
        <v>0</v>
      </c>
      <c r="W77" s="45">
        <f t="shared" ca="1" si="25"/>
        <v>0</v>
      </c>
      <c r="X77" s="45">
        <f t="shared" ca="1" si="26"/>
        <v>0</v>
      </c>
      <c r="Y77" s="45">
        <f t="shared" ca="1" si="27"/>
        <v>0</v>
      </c>
      <c r="Z77" s="45">
        <f t="shared" ca="1" si="28"/>
        <v>0</v>
      </c>
      <c r="AA77" s="45">
        <f t="shared" si="29"/>
        <v>0</v>
      </c>
      <c r="AB77" s="45">
        <f t="shared" si="30"/>
        <v>0</v>
      </c>
      <c r="AC77" s="45">
        <f t="shared" ca="1" si="31"/>
        <v>0</v>
      </c>
      <c r="AD77" s="45">
        <f t="shared" ca="1" si="32"/>
        <v>0</v>
      </c>
      <c r="AE77" s="45">
        <f t="shared" ca="1" si="33"/>
        <v>0</v>
      </c>
      <c r="AF77" s="45">
        <f t="shared" ca="1" si="34"/>
        <v>0</v>
      </c>
      <c r="AG77" s="45">
        <f t="shared" si="35"/>
        <v>0</v>
      </c>
    </row>
    <row r="78" spans="1:33" x14ac:dyDescent="0.25">
      <c r="A78" s="94"/>
      <c r="B78" s="94"/>
      <c r="C78" s="94"/>
      <c r="D78" s="94"/>
      <c r="E78" s="94"/>
      <c r="F78" s="94"/>
      <c r="G78" s="99"/>
      <c r="H78" s="94"/>
      <c r="I78" s="49" t="str">
        <f t="shared" ca="1" si="19"/>
        <v/>
      </c>
      <c r="J78" s="95"/>
      <c r="K78" s="97"/>
      <c r="L78" s="94"/>
      <c r="M78" s="94"/>
      <c r="N78" s="50">
        <f t="shared" si="36"/>
        <v>0</v>
      </c>
      <c r="O78" s="48">
        <v>43647</v>
      </c>
      <c r="P78" s="45">
        <v>0</v>
      </c>
      <c r="Q78" s="45">
        <f t="shared" si="37"/>
        <v>0</v>
      </c>
      <c r="R78" s="45">
        <f t="shared" si="20"/>
        <v>0</v>
      </c>
      <c r="S78" s="45">
        <f t="shared" si="21"/>
        <v>0</v>
      </c>
      <c r="T78" s="45">
        <f t="shared" si="22"/>
        <v>0</v>
      </c>
      <c r="U78" s="45">
        <f t="shared" ca="1" si="23"/>
        <v>0</v>
      </c>
      <c r="V78" s="45">
        <f t="shared" ca="1" si="24"/>
        <v>0</v>
      </c>
      <c r="W78" s="45">
        <f t="shared" ca="1" si="25"/>
        <v>0</v>
      </c>
      <c r="X78" s="45">
        <f t="shared" ca="1" si="26"/>
        <v>0</v>
      </c>
      <c r="Y78" s="45">
        <f t="shared" ca="1" si="27"/>
        <v>0</v>
      </c>
      <c r="Z78" s="45">
        <f t="shared" ca="1" si="28"/>
        <v>0</v>
      </c>
      <c r="AA78" s="45">
        <f t="shared" si="29"/>
        <v>0</v>
      </c>
      <c r="AB78" s="45">
        <f t="shared" si="30"/>
        <v>0</v>
      </c>
      <c r="AC78" s="45">
        <f t="shared" ca="1" si="31"/>
        <v>0</v>
      </c>
      <c r="AD78" s="45">
        <f t="shared" ca="1" si="32"/>
        <v>0</v>
      </c>
      <c r="AE78" s="45">
        <f t="shared" ca="1" si="33"/>
        <v>0</v>
      </c>
      <c r="AF78" s="45">
        <f t="shared" ca="1" si="34"/>
        <v>0</v>
      </c>
      <c r="AG78" s="45">
        <f t="shared" si="35"/>
        <v>0</v>
      </c>
    </row>
    <row r="79" spans="1:33" x14ac:dyDescent="0.25">
      <c r="A79" s="94"/>
      <c r="B79" s="94"/>
      <c r="C79" s="94"/>
      <c r="D79" s="94"/>
      <c r="E79" s="94"/>
      <c r="F79" s="94"/>
      <c r="G79" s="99"/>
      <c r="H79" s="94"/>
      <c r="I79" s="49" t="str">
        <f t="shared" ca="1" si="19"/>
        <v/>
      </c>
      <c r="J79" s="95"/>
      <c r="K79" s="97"/>
      <c r="L79" s="94"/>
      <c r="M79" s="94"/>
      <c r="N79" s="50">
        <f t="shared" si="36"/>
        <v>0</v>
      </c>
      <c r="O79" s="48">
        <v>43647</v>
      </c>
      <c r="P79" s="45">
        <v>0</v>
      </c>
      <c r="Q79" s="45">
        <f t="shared" si="37"/>
        <v>0</v>
      </c>
      <c r="R79" s="45">
        <f t="shared" si="20"/>
        <v>0</v>
      </c>
      <c r="S79" s="45">
        <f t="shared" si="21"/>
        <v>0</v>
      </c>
      <c r="T79" s="45">
        <f t="shared" si="22"/>
        <v>0</v>
      </c>
      <c r="U79" s="45">
        <f t="shared" ca="1" si="23"/>
        <v>0</v>
      </c>
      <c r="V79" s="45">
        <f t="shared" ca="1" si="24"/>
        <v>0</v>
      </c>
      <c r="W79" s="45">
        <f t="shared" ca="1" si="25"/>
        <v>0</v>
      </c>
      <c r="X79" s="45">
        <f t="shared" ca="1" si="26"/>
        <v>0</v>
      </c>
      <c r="Y79" s="45">
        <f t="shared" ca="1" si="27"/>
        <v>0</v>
      </c>
      <c r="Z79" s="45">
        <f t="shared" ca="1" si="28"/>
        <v>0</v>
      </c>
      <c r="AA79" s="45">
        <f t="shared" si="29"/>
        <v>0</v>
      </c>
      <c r="AB79" s="45">
        <f t="shared" si="30"/>
        <v>0</v>
      </c>
      <c r="AC79" s="45">
        <f t="shared" ca="1" si="31"/>
        <v>0</v>
      </c>
      <c r="AD79" s="45">
        <f t="shared" ca="1" si="32"/>
        <v>0</v>
      </c>
      <c r="AE79" s="45">
        <f t="shared" ca="1" si="33"/>
        <v>0</v>
      </c>
      <c r="AF79" s="45">
        <f t="shared" ca="1" si="34"/>
        <v>0</v>
      </c>
      <c r="AG79" s="45">
        <f t="shared" si="35"/>
        <v>0</v>
      </c>
    </row>
    <row r="80" spans="1:33" x14ac:dyDescent="0.25">
      <c r="A80" s="94"/>
      <c r="B80" s="94"/>
      <c r="C80" s="94"/>
      <c r="D80" s="94"/>
      <c r="E80" s="94"/>
      <c r="F80" s="94"/>
      <c r="G80" s="99"/>
      <c r="H80" s="94"/>
      <c r="I80" s="49" t="str">
        <f t="shared" ca="1" si="19"/>
        <v/>
      </c>
      <c r="J80" s="95"/>
      <c r="K80" s="97"/>
      <c r="L80" s="94"/>
      <c r="M80" s="94"/>
      <c r="N80" s="50">
        <f t="shared" si="36"/>
        <v>0</v>
      </c>
      <c r="O80" s="48">
        <v>43647</v>
      </c>
      <c r="P80" s="45">
        <v>0</v>
      </c>
      <c r="Q80" s="45">
        <f t="shared" si="37"/>
        <v>0</v>
      </c>
      <c r="R80" s="45">
        <f t="shared" si="20"/>
        <v>0</v>
      </c>
      <c r="S80" s="45">
        <f t="shared" si="21"/>
        <v>0</v>
      </c>
      <c r="T80" s="45">
        <f t="shared" si="22"/>
        <v>0</v>
      </c>
      <c r="U80" s="45">
        <f t="shared" ca="1" si="23"/>
        <v>0</v>
      </c>
      <c r="V80" s="45">
        <f t="shared" ca="1" si="24"/>
        <v>0</v>
      </c>
      <c r="W80" s="45">
        <f t="shared" ca="1" si="25"/>
        <v>0</v>
      </c>
      <c r="X80" s="45">
        <f t="shared" ca="1" si="26"/>
        <v>0</v>
      </c>
      <c r="Y80" s="45">
        <f t="shared" ca="1" si="27"/>
        <v>0</v>
      </c>
      <c r="Z80" s="45">
        <f t="shared" ca="1" si="28"/>
        <v>0</v>
      </c>
      <c r="AA80" s="45">
        <f t="shared" si="29"/>
        <v>0</v>
      </c>
      <c r="AB80" s="45">
        <f t="shared" si="30"/>
        <v>0</v>
      </c>
      <c r="AC80" s="45">
        <f t="shared" ca="1" si="31"/>
        <v>0</v>
      </c>
      <c r="AD80" s="45">
        <f t="shared" ca="1" si="32"/>
        <v>0</v>
      </c>
      <c r="AE80" s="45">
        <f t="shared" ca="1" si="33"/>
        <v>0</v>
      </c>
      <c r="AF80" s="45">
        <f t="shared" ca="1" si="34"/>
        <v>0</v>
      </c>
      <c r="AG80" s="45">
        <f t="shared" si="35"/>
        <v>0</v>
      </c>
    </row>
    <row r="81" spans="1:33" x14ac:dyDescent="0.25">
      <c r="A81" s="94"/>
      <c r="B81" s="94"/>
      <c r="C81" s="94"/>
      <c r="D81" s="94"/>
      <c r="E81" s="94"/>
      <c r="F81" s="94"/>
      <c r="G81" s="99"/>
      <c r="H81" s="94"/>
      <c r="I81" s="49" t="str">
        <f t="shared" ca="1" si="19"/>
        <v/>
      </c>
      <c r="J81" s="95"/>
      <c r="K81" s="97"/>
      <c r="L81" s="94"/>
      <c r="M81" s="94"/>
      <c r="N81" s="50">
        <f t="shared" si="36"/>
        <v>0</v>
      </c>
      <c r="O81" s="48">
        <v>43647</v>
      </c>
      <c r="P81" s="45">
        <v>0</v>
      </c>
      <c r="Q81" s="45">
        <f t="shared" si="37"/>
        <v>0</v>
      </c>
      <c r="R81" s="45">
        <f t="shared" si="20"/>
        <v>0</v>
      </c>
      <c r="S81" s="45">
        <f t="shared" si="21"/>
        <v>0</v>
      </c>
      <c r="T81" s="45">
        <f t="shared" si="22"/>
        <v>0</v>
      </c>
      <c r="U81" s="45">
        <f t="shared" ca="1" si="23"/>
        <v>0</v>
      </c>
      <c r="V81" s="45">
        <f t="shared" ca="1" si="24"/>
        <v>0</v>
      </c>
      <c r="W81" s="45">
        <f t="shared" ca="1" si="25"/>
        <v>0</v>
      </c>
      <c r="X81" s="45">
        <f t="shared" ca="1" si="26"/>
        <v>0</v>
      </c>
      <c r="Y81" s="45">
        <f t="shared" ca="1" si="27"/>
        <v>0</v>
      </c>
      <c r="Z81" s="45">
        <f t="shared" ca="1" si="28"/>
        <v>0</v>
      </c>
      <c r="AA81" s="45">
        <f t="shared" si="29"/>
        <v>0</v>
      </c>
      <c r="AB81" s="45">
        <f t="shared" si="30"/>
        <v>0</v>
      </c>
      <c r="AC81" s="45">
        <f t="shared" ca="1" si="31"/>
        <v>0</v>
      </c>
      <c r="AD81" s="45">
        <f t="shared" ca="1" si="32"/>
        <v>0</v>
      </c>
      <c r="AE81" s="45">
        <f t="shared" ca="1" si="33"/>
        <v>0</v>
      </c>
      <c r="AF81" s="45">
        <f t="shared" ca="1" si="34"/>
        <v>0</v>
      </c>
      <c r="AG81" s="45">
        <f t="shared" si="35"/>
        <v>0</v>
      </c>
    </row>
    <row r="82" spans="1:33" x14ac:dyDescent="0.25">
      <c r="A82" s="94"/>
      <c r="B82" s="94"/>
      <c r="C82" s="94"/>
      <c r="D82" s="94"/>
      <c r="E82" s="94"/>
      <c r="F82" s="94"/>
      <c r="G82" s="99"/>
      <c r="H82" s="94"/>
      <c r="I82" s="49" t="str">
        <f t="shared" ca="1" si="19"/>
        <v/>
      </c>
      <c r="J82" s="95"/>
      <c r="K82" s="97"/>
      <c r="L82" s="94"/>
      <c r="M82" s="94"/>
      <c r="N82" s="50">
        <f t="shared" si="36"/>
        <v>0</v>
      </c>
      <c r="O82" s="48">
        <v>43647</v>
      </c>
      <c r="P82" s="45">
        <v>0</v>
      </c>
      <c r="Q82" s="45">
        <f t="shared" si="37"/>
        <v>0</v>
      </c>
      <c r="R82" s="45">
        <f t="shared" si="20"/>
        <v>0</v>
      </c>
      <c r="S82" s="45">
        <f t="shared" si="21"/>
        <v>0</v>
      </c>
      <c r="T82" s="45">
        <f t="shared" si="22"/>
        <v>0</v>
      </c>
      <c r="U82" s="45">
        <f t="shared" ca="1" si="23"/>
        <v>0</v>
      </c>
      <c r="V82" s="45">
        <f t="shared" ca="1" si="24"/>
        <v>0</v>
      </c>
      <c r="W82" s="45">
        <f t="shared" ca="1" si="25"/>
        <v>0</v>
      </c>
      <c r="X82" s="45">
        <f t="shared" ca="1" si="26"/>
        <v>0</v>
      </c>
      <c r="Y82" s="45">
        <f t="shared" ca="1" si="27"/>
        <v>0</v>
      </c>
      <c r="Z82" s="45">
        <f t="shared" ca="1" si="28"/>
        <v>0</v>
      </c>
      <c r="AA82" s="45">
        <f t="shared" si="29"/>
        <v>0</v>
      </c>
      <c r="AB82" s="45">
        <f t="shared" si="30"/>
        <v>0</v>
      </c>
      <c r="AC82" s="45">
        <f t="shared" ca="1" si="31"/>
        <v>0</v>
      </c>
      <c r="AD82" s="45">
        <f t="shared" ca="1" si="32"/>
        <v>0</v>
      </c>
      <c r="AE82" s="45">
        <f t="shared" ca="1" si="33"/>
        <v>0</v>
      </c>
      <c r="AF82" s="45">
        <f t="shared" ca="1" si="34"/>
        <v>0</v>
      </c>
      <c r="AG82" s="45">
        <f t="shared" si="35"/>
        <v>0</v>
      </c>
    </row>
    <row r="83" spans="1:33" x14ac:dyDescent="0.25">
      <c r="A83" s="94"/>
      <c r="B83" s="94"/>
      <c r="C83" s="94"/>
      <c r="D83" s="94"/>
      <c r="E83" s="94"/>
      <c r="F83" s="94"/>
      <c r="G83" s="99"/>
      <c r="H83" s="94"/>
      <c r="I83" s="49" t="str">
        <f t="shared" ca="1" si="19"/>
        <v/>
      </c>
      <c r="J83" s="95"/>
      <c r="K83" s="97"/>
      <c r="L83" s="94"/>
      <c r="M83" s="94"/>
      <c r="N83" s="50">
        <f t="shared" si="36"/>
        <v>0</v>
      </c>
      <c r="O83" s="48">
        <v>43647</v>
      </c>
      <c r="P83" s="45">
        <v>0</v>
      </c>
      <c r="Q83" s="45">
        <f t="shared" si="37"/>
        <v>0</v>
      </c>
      <c r="R83" s="45">
        <f t="shared" si="20"/>
        <v>0</v>
      </c>
      <c r="S83" s="45">
        <f t="shared" si="21"/>
        <v>0</v>
      </c>
      <c r="T83" s="45">
        <f t="shared" si="22"/>
        <v>0</v>
      </c>
      <c r="U83" s="45">
        <f t="shared" ca="1" si="23"/>
        <v>0</v>
      </c>
      <c r="V83" s="45">
        <f t="shared" ca="1" si="24"/>
        <v>0</v>
      </c>
      <c r="W83" s="45">
        <f t="shared" ca="1" si="25"/>
        <v>0</v>
      </c>
      <c r="X83" s="45">
        <f t="shared" ca="1" si="26"/>
        <v>0</v>
      </c>
      <c r="Y83" s="45">
        <f t="shared" ca="1" si="27"/>
        <v>0</v>
      </c>
      <c r="Z83" s="45">
        <f t="shared" ca="1" si="28"/>
        <v>0</v>
      </c>
      <c r="AA83" s="45">
        <f t="shared" si="29"/>
        <v>0</v>
      </c>
      <c r="AB83" s="45">
        <f t="shared" si="30"/>
        <v>0</v>
      </c>
      <c r="AC83" s="45">
        <f t="shared" ca="1" si="31"/>
        <v>0</v>
      </c>
      <c r="AD83" s="45">
        <f t="shared" ca="1" si="32"/>
        <v>0</v>
      </c>
      <c r="AE83" s="45">
        <f t="shared" ca="1" si="33"/>
        <v>0</v>
      </c>
      <c r="AF83" s="45">
        <f t="shared" ca="1" si="34"/>
        <v>0</v>
      </c>
      <c r="AG83" s="45">
        <f t="shared" si="35"/>
        <v>0</v>
      </c>
    </row>
    <row r="84" spans="1:33" x14ac:dyDescent="0.25">
      <c r="A84" s="94"/>
      <c r="B84" s="94"/>
      <c r="C84" s="94"/>
      <c r="D84" s="94"/>
      <c r="E84" s="94"/>
      <c r="F84" s="94"/>
      <c r="G84" s="99"/>
      <c r="H84" s="94"/>
      <c r="I84" s="49" t="str">
        <f t="shared" ca="1" si="19"/>
        <v/>
      </c>
      <c r="J84" s="95"/>
      <c r="K84" s="97"/>
      <c r="L84" s="94"/>
      <c r="M84" s="94"/>
      <c r="N84" s="50">
        <f t="shared" si="36"/>
        <v>0</v>
      </c>
      <c r="O84" s="48">
        <v>43647</v>
      </c>
      <c r="P84" s="45">
        <v>0</v>
      </c>
      <c r="Q84" s="45">
        <f t="shared" si="37"/>
        <v>0</v>
      </c>
      <c r="R84" s="45">
        <f t="shared" si="20"/>
        <v>0</v>
      </c>
      <c r="S84" s="45">
        <f t="shared" si="21"/>
        <v>0</v>
      </c>
      <c r="T84" s="45">
        <f t="shared" si="22"/>
        <v>0</v>
      </c>
      <c r="U84" s="45">
        <f t="shared" ca="1" si="23"/>
        <v>0</v>
      </c>
      <c r="V84" s="45">
        <f t="shared" ca="1" si="24"/>
        <v>0</v>
      </c>
      <c r="W84" s="45">
        <f t="shared" ca="1" si="25"/>
        <v>0</v>
      </c>
      <c r="X84" s="45">
        <f t="shared" ca="1" si="26"/>
        <v>0</v>
      </c>
      <c r="Y84" s="45">
        <f t="shared" ca="1" si="27"/>
        <v>0</v>
      </c>
      <c r="Z84" s="45">
        <f t="shared" ca="1" si="28"/>
        <v>0</v>
      </c>
      <c r="AA84" s="45">
        <f t="shared" si="29"/>
        <v>0</v>
      </c>
      <c r="AB84" s="45">
        <f t="shared" si="30"/>
        <v>0</v>
      </c>
      <c r="AC84" s="45">
        <f t="shared" ca="1" si="31"/>
        <v>0</v>
      </c>
      <c r="AD84" s="45">
        <f t="shared" ca="1" si="32"/>
        <v>0</v>
      </c>
      <c r="AE84" s="45">
        <f t="shared" ca="1" si="33"/>
        <v>0</v>
      </c>
      <c r="AF84" s="45">
        <f t="shared" ca="1" si="34"/>
        <v>0</v>
      </c>
      <c r="AG84" s="45">
        <f t="shared" si="35"/>
        <v>0</v>
      </c>
    </row>
    <row r="85" spans="1:33" x14ac:dyDescent="0.25">
      <c r="A85" s="94"/>
      <c r="B85" s="94"/>
      <c r="C85" s="94"/>
      <c r="D85" s="94"/>
      <c r="E85" s="94"/>
      <c r="F85" s="94"/>
      <c r="G85" s="99"/>
      <c r="H85" s="94"/>
      <c r="I85" s="49" t="str">
        <f t="shared" ca="1" si="19"/>
        <v/>
      </c>
      <c r="J85" s="95"/>
      <c r="K85" s="97"/>
      <c r="L85" s="94"/>
      <c r="M85" s="94"/>
      <c r="N85" s="50">
        <f t="shared" si="36"/>
        <v>0</v>
      </c>
      <c r="O85" s="48">
        <v>43647</v>
      </c>
      <c r="P85" s="45">
        <v>0</v>
      </c>
      <c r="Q85" s="45">
        <f t="shared" si="37"/>
        <v>0</v>
      </c>
      <c r="R85" s="45">
        <f t="shared" si="20"/>
        <v>0</v>
      </c>
      <c r="S85" s="45">
        <f t="shared" si="21"/>
        <v>0</v>
      </c>
      <c r="T85" s="45">
        <f t="shared" si="22"/>
        <v>0</v>
      </c>
      <c r="U85" s="45">
        <f t="shared" ca="1" si="23"/>
        <v>0</v>
      </c>
      <c r="V85" s="45">
        <f t="shared" ca="1" si="24"/>
        <v>0</v>
      </c>
      <c r="W85" s="45">
        <f t="shared" ca="1" si="25"/>
        <v>0</v>
      </c>
      <c r="X85" s="45">
        <f t="shared" ca="1" si="26"/>
        <v>0</v>
      </c>
      <c r="Y85" s="45">
        <f t="shared" ca="1" si="27"/>
        <v>0</v>
      </c>
      <c r="Z85" s="45">
        <f t="shared" ca="1" si="28"/>
        <v>0</v>
      </c>
      <c r="AA85" s="45">
        <f t="shared" si="29"/>
        <v>0</v>
      </c>
      <c r="AB85" s="45">
        <f t="shared" si="30"/>
        <v>0</v>
      </c>
      <c r="AC85" s="45">
        <f t="shared" ca="1" si="31"/>
        <v>0</v>
      </c>
      <c r="AD85" s="45">
        <f t="shared" ca="1" si="32"/>
        <v>0</v>
      </c>
      <c r="AE85" s="45">
        <f t="shared" ca="1" si="33"/>
        <v>0</v>
      </c>
      <c r="AF85" s="45">
        <f t="shared" ca="1" si="34"/>
        <v>0</v>
      </c>
      <c r="AG85" s="45">
        <f t="shared" si="35"/>
        <v>0</v>
      </c>
    </row>
    <row r="86" spans="1:33" x14ac:dyDescent="0.25">
      <c r="A86" s="94"/>
      <c r="B86" s="94"/>
      <c r="C86" s="94"/>
      <c r="D86" s="94"/>
      <c r="E86" s="94"/>
      <c r="F86" s="94"/>
      <c r="G86" s="99"/>
      <c r="H86" s="94"/>
      <c r="I86" s="49" t="str">
        <f t="shared" ca="1" si="19"/>
        <v/>
      </c>
      <c r="J86" s="95"/>
      <c r="K86" s="97"/>
      <c r="L86" s="94"/>
      <c r="M86" s="94"/>
      <c r="N86" s="50">
        <f t="shared" si="36"/>
        <v>0</v>
      </c>
      <c r="O86" s="48">
        <v>43647</v>
      </c>
      <c r="P86" s="45">
        <v>0</v>
      </c>
      <c r="Q86" s="45">
        <f t="shared" si="37"/>
        <v>0</v>
      </c>
      <c r="R86" s="45">
        <f t="shared" si="20"/>
        <v>0</v>
      </c>
      <c r="S86" s="45">
        <f t="shared" si="21"/>
        <v>0</v>
      </c>
      <c r="T86" s="45">
        <f t="shared" si="22"/>
        <v>0</v>
      </c>
      <c r="U86" s="45">
        <f t="shared" ca="1" si="23"/>
        <v>0</v>
      </c>
      <c r="V86" s="45">
        <f t="shared" ca="1" si="24"/>
        <v>0</v>
      </c>
      <c r="W86" s="45">
        <f t="shared" ca="1" si="25"/>
        <v>0</v>
      </c>
      <c r="X86" s="45">
        <f t="shared" ca="1" si="26"/>
        <v>0</v>
      </c>
      <c r="Y86" s="45">
        <f t="shared" ca="1" si="27"/>
        <v>0</v>
      </c>
      <c r="Z86" s="45">
        <f t="shared" ca="1" si="28"/>
        <v>0</v>
      </c>
      <c r="AA86" s="45">
        <f t="shared" si="29"/>
        <v>0</v>
      </c>
      <c r="AB86" s="45">
        <f t="shared" si="30"/>
        <v>0</v>
      </c>
      <c r="AC86" s="45">
        <f t="shared" ca="1" si="31"/>
        <v>0</v>
      </c>
      <c r="AD86" s="45">
        <f t="shared" ca="1" si="32"/>
        <v>0</v>
      </c>
      <c r="AE86" s="45">
        <f t="shared" ca="1" si="33"/>
        <v>0</v>
      </c>
      <c r="AF86" s="45">
        <f t="shared" ca="1" si="34"/>
        <v>0</v>
      </c>
      <c r="AG86" s="45">
        <f t="shared" si="35"/>
        <v>0</v>
      </c>
    </row>
    <row r="87" spans="1:33" x14ac:dyDescent="0.25">
      <c r="A87" s="94"/>
      <c r="B87" s="94"/>
      <c r="C87" s="94"/>
      <c r="D87" s="94"/>
      <c r="E87" s="94"/>
      <c r="F87" s="94"/>
      <c r="G87" s="99"/>
      <c r="H87" s="94"/>
      <c r="I87" s="49" t="str">
        <f t="shared" ca="1" si="19"/>
        <v/>
      </c>
      <c r="J87" s="95"/>
      <c r="K87" s="97"/>
      <c r="L87" s="94"/>
      <c r="M87" s="94"/>
      <c r="N87" s="50">
        <f t="shared" si="36"/>
        <v>0</v>
      </c>
      <c r="O87" s="48">
        <v>43647</v>
      </c>
      <c r="P87" s="45">
        <v>0</v>
      </c>
      <c r="Q87" s="45">
        <f t="shared" si="37"/>
        <v>0</v>
      </c>
      <c r="R87" s="45">
        <f t="shared" si="20"/>
        <v>0</v>
      </c>
      <c r="S87" s="45">
        <f t="shared" si="21"/>
        <v>0</v>
      </c>
      <c r="T87" s="45">
        <f t="shared" si="22"/>
        <v>0</v>
      </c>
      <c r="U87" s="45">
        <f t="shared" ca="1" si="23"/>
        <v>0</v>
      </c>
      <c r="V87" s="45">
        <f t="shared" ca="1" si="24"/>
        <v>0</v>
      </c>
      <c r="W87" s="45">
        <f t="shared" ca="1" si="25"/>
        <v>0</v>
      </c>
      <c r="X87" s="45">
        <f t="shared" ca="1" si="26"/>
        <v>0</v>
      </c>
      <c r="Y87" s="45">
        <f t="shared" ca="1" si="27"/>
        <v>0</v>
      </c>
      <c r="Z87" s="45">
        <f t="shared" ca="1" si="28"/>
        <v>0</v>
      </c>
      <c r="AA87" s="45">
        <f t="shared" si="29"/>
        <v>0</v>
      </c>
      <c r="AB87" s="45">
        <f t="shared" si="30"/>
        <v>0</v>
      </c>
      <c r="AC87" s="45">
        <f t="shared" ca="1" si="31"/>
        <v>0</v>
      </c>
      <c r="AD87" s="45">
        <f t="shared" ca="1" si="32"/>
        <v>0</v>
      </c>
      <c r="AE87" s="45">
        <f t="shared" ca="1" si="33"/>
        <v>0</v>
      </c>
      <c r="AF87" s="45">
        <f t="shared" ca="1" si="34"/>
        <v>0</v>
      </c>
      <c r="AG87" s="45">
        <f t="shared" si="35"/>
        <v>0</v>
      </c>
    </row>
    <row r="88" spans="1:33" x14ac:dyDescent="0.25">
      <c r="A88" s="94"/>
      <c r="B88" s="94"/>
      <c r="C88" s="94"/>
      <c r="D88" s="94"/>
      <c r="E88" s="94"/>
      <c r="F88" s="94"/>
      <c r="G88" s="99"/>
      <c r="H88" s="94"/>
      <c r="I88" s="49" t="str">
        <f t="shared" ca="1" si="19"/>
        <v/>
      </c>
      <c r="J88" s="95"/>
      <c r="K88" s="97"/>
      <c r="L88" s="94"/>
      <c r="M88" s="94"/>
      <c r="N88" s="50">
        <f t="shared" si="36"/>
        <v>0</v>
      </c>
      <c r="O88" s="48">
        <v>43647</v>
      </c>
      <c r="P88" s="45">
        <v>0</v>
      </c>
      <c r="Q88" s="45">
        <f t="shared" si="37"/>
        <v>0</v>
      </c>
      <c r="R88" s="45">
        <f t="shared" si="20"/>
        <v>0</v>
      </c>
      <c r="S88" s="45">
        <f t="shared" si="21"/>
        <v>0</v>
      </c>
      <c r="T88" s="45">
        <f t="shared" si="22"/>
        <v>0</v>
      </c>
      <c r="U88" s="45">
        <f t="shared" ca="1" si="23"/>
        <v>0</v>
      </c>
      <c r="V88" s="45">
        <f t="shared" ca="1" si="24"/>
        <v>0</v>
      </c>
      <c r="W88" s="45">
        <f t="shared" ca="1" si="25"/>
        <v>0</v>
      </c>
      <c r="X88" s="45">
        <f t="shared" ca="1" si="26"/>
        <v>0</v>
      </c>
      <c r="Y88" s="45">
        <f t="shared" ca="1" si="27"/>
        <v>0</v>
      </c>
      <c r="Z88" s="45">
        <f t="shared" ca="1" si="28"/>
        <v>0</v>
      </c>
      <c r="AA88" s="45">
        <f t="shared" si="29"/>
        <v>0</v>
      </c>
      <c r="AB88" s="45">
        <f t="shared" si="30"/>
        <v>0</v>
      </c>
      <c r="AC88" s="45">
        <f t="shared" ca="1" si="31"/>
        <v>0</v>
      </c>
      <c r="AD88" s="45">
        <f t="shared" ca="1" si="32"/>
        <v>0</v>
      </c>
      <c r="AE88" s="45">
        <f t="shared" ca="1" si="33"/>
        <v>0</v>
      </c>
      <c r="AF88" s="45">
        <f t="shared" ca="1" si="34"/>
        <v>0</v>
      </c>
      <c r="AG88" s="45">
        <f t="shared" si="35"/>
        <v>0</v>
      </c>
    </row>
    <row r="89" spans="1:33" x14ac:dyDescent="0.25">
      <c r="A89" s="94"/>
      <c r="B89" s="94"/>
      <c r="C89" s="94"/>
      <c r="D89" s="94"/>
      <c r="E89" s="94"/>
      <c r="F89" s="94"/>
      <c r="G89" s="99"/>
      <c r="H89" s="94"/>
      <c r="I89" s="49" t="str">
        <f t="shared" ca="1" si="19"/>
        <v/>
      </c>
      <c r="J89" s="95"/>
      <c r="K89" s="97"/>
      <c r="L89" s="94"/>
      <c r="M89" s="94"/>
      <c r="N89" s="50">
        <f t="shared" si="36"/>
        <v>0</v>
      </c>
      <c r="O89" s="48">
        <v>43647</v>
      </c>
      <c r="P89" s="45">
        <v>0</v>
      </c>
      <c r="Q89" s="45">
        <f t="shared" si="37"/>
        <v>0</v>
      </c>
      <c r="R89" s="45">
        <f t="shared" si="20"/>
        <v>0</v>
      </c>
      <c r="S89" s="45">
        <f t="shared" si="21"/>
        <v>0</v>
      </c>
      <c r="T89" s="45">
        <f t="shared" si="22"/>
        <v>0</v>
      </c>
      <c r="U89" s="45">
        <f t="shared" ca="1" si="23"/>
        <v>0</v>
      </c>
      <c r="V89" s="45">
        <f t="shared" ca="1" si="24"/>
        <v>0</v>
      </c>
      <c r="W89" s="45">
        <f t="shared" ca="1" si="25"/>
        <v>0</v>
      </c>
      <c r="X89" s="45">
        <f t="shared" ca="1" si="26"/>
        <v>0</v>
      </c>
      <c r="Y89" s="45">
        <f t="shared" ca="1" si="27"/>
        <v>0</v>
      </c>
      <c r="Z89" s="45">
        <f t="shared" ca="1" si="28"/>
        <v>0</v>
      </c>
      <c r="AA89" s="45">
        <f t="shared" si="29"/>
        <v>0</v>
      </c>
      <c r="AB89" s="45">
        <f t="shared" si="30"/>
        <v>0</v>
      </c>
      <c r="AC89" s="45">
        <f t="shared" ca="1" si="31"/>
        <v>0</v>
      </c>
      <c r="AD89" s="45">
        <f t="shared" ca="1" si="32"/>
        <v>0</v>
      </c>
      <c r="AE89" s="45">
        <f t="shared" ca="1" si="33"/>
        <v>0</v>
      </c>
      <c r="AF89" s="45">
        <f t="shared" ca="1" si="34"/>
        <v>0</v>
      </c>
      <c r="AG89" s="45">
        <f t="shared" si="35"/>
        <v>0</v>
      </c>
    </row>
    <row r="90" spans="1:33" x14ac:dyDescent="0.25">
      <c r="A90" s="94"/>
      <c r="B90" s="94"/>
      <c r="C90" s="94"/>
      <c r="D90" s="94"/>
      <c r="E90" s="94"/>
      <c r="F90" s="94"/>
      <c r="G90" s="99"/>
      <c r="H90" s="94"/>
      <c r="I90" s="49" t="str">
        <f t="shared" ca="1" si="19"/>
        <v/>
      </c>
      <c r="J90" s="95"/>
      <c r="K90" s="97"/>
      <c r="L90" s="94"/>
      <c r="M90" s="94"/>
      <c r="N90" s="50">
        <f t="shared" si="36"/>
        <v>0</v>
      </c>
      <c r="O90" s="48">
        <v>43647</v>
      </c>
      <c r="P90" s="45">
        <v>0</v>
      </c>
      <c r="Q90" s="45">
        <f t="shared" si="37"/>
        <v>0</v>
      </c>
      <c r="R90" s="45">
        <f t="shared" si="20"/>
        <v>0</v>
      </c>
      <c r="S90" s="45">
        <f t="shared" si="21"/>
        <v>0</v>
      </c>
      <c r="T90" s="45">
        <f t="shared" si="22"/>
        <v>0</v>
      </c>
      <c r="U90" s="45">
        <f t="shared" ca="1" si="23"/>
        <v>0</v>
      </c>
      <c r="V90" s="45">
        <f t="shared" ca="1" si="24"/>
        <v>0</v>
      </c>
      <c r="W90" s="45">
        <f t="shared" ca="1" si="25"/>
        <v>0</v>
      </c>
      <c r="X90" s="45">
        <f t="shared" ca="1" si="26"/>
        <v>0</v>
      </c>
      <c r="Y90" s="45">
        <f t="shared" ca="1" si="27"/>
        <v>0</v>
      </c>
      <c r="Z90" s="45">
        <f t="shared" ca="1" si="28"/>
        <v>0</v>
      </c>
      <c r="AA90" s="45">
        <f t="shared" si="29"/>
        <v>0</v>
      </c>
      <c r="AB90" s="45">
        <f t="shared" si="30"/>
        <v>0</v>
      </c>
      <c r="AC90" s="45">
        <f t="shared" ca="1" si="31"/>
        <v>0</v>
      </c>
      <c r="AD90" s="45">
        <f t="shared" ca="1" si="32"/>
        <v>0</v>
      </c>
      <c r="AE90" s="45">
        <f t="shared" ca="1" si="33"/>
        <v>0</v>
      </c>
      <c r="AF90" s="45">
        <f t="shared" ca="1" si="34"/>
        <v>0</v>
      </c>
      <c r="AG90" s="45">
        <f t="shared" si="35"/>
        <v>0</v>
      </c>
    </row>
    <row r="91" spans="1:33" x14ac:dyDescent="0.25">
      <c r="A91" s="94"/>
      <c r="B91" s="94"/>
      <c r="C91" s="94"/>
      <c r="D91" s="94"/>
      <c r="E91" s="94"/>
      <c r="F91" s="94"/>
      <c r="G91" s="99"/>
      <c r="H91" s="94"/>
      <c r="I91" s="49" t="str">
        <f t="shared" ca="1" si="19"/>
        <v/>
      </c>
      <c r="J91" s="95"/>
      <c r="K91" s="97"/>
      <c r="L91" s="94"/>
      <c r="M91" s="94"/>
      <c r="N91" s="50">
        <f t="shared" si="36"/>
        <v>0</v>
      </c>
      <c r="O91" s="48">
        <v>43647</v>
      </c>
      <c r="P91" s="45">
        <v>0</v>
      </c>
      <c r="Q91" s="45">
        <f t="shared" si="37"/>
        <v>0</v>
      </c>
      <c r="R91" s="45">
        <f t="shared" si="20"/>
        <v>0</v>
      </c>
      <c r="S91" s="45">
        <f t="shared" si="21"/>
        <v>0</v>
      </c>
      <c r="T91" s="45">
        <f t="shared" si="22"/>
        <v>0</v>
      </c>
      <c r="U91" s="45">
        <f t="shared" ca="1" si="23"/>
        <v>0</v>
      </c>
      <c r="V91" s="45">
        <f t="shared" ca="1" si="24"/>
        <v>0</v>
      </c>
      <c r="W91" s="45">
        <f t="shared" ca="1" si="25"/>
        <v>0</v>
      </c>
      <c r="X91" s="45">
        <f t="shared" ca="1" si="26"/>
        <v>0</v>
      </c>
      <c r="Y91" s="45">
        <f t="shared" ca="1" si="27"/>
        <v>0</v>
      </c>
      <c r="Z91" s="45">
        <f t="shared" ca="1" si="28"/>
        <v>0</v>
      </c>
      <c r="AA91" s="45">
        <f t="shared" si="29"/>
        <v>0</v>
      </c>
      <c r="AB91" s="45">
        <f t="shared" si="30"/>
        <v>0</v>
      </c>
      <c r="AC91" s="45">
        <f t="shared" ca="1" si="31"/>
        <v>0</v>
      </c>
      <c r="AD91" s="45">
        <f t="shared" ca="1" si="32"/>
        <v>0</v>
      </c>
      <c r="AE91" s="45">
        <f t="shared" ca="1" si="33"/>
        <v>0</v>
      </c>
      <c r="AF91" s="45">
        <f t="shared" ca="1" si="34"/>
        <v>0</v>
      </c>
      <c r="AG91" s="45">
        <f t="shared" si="35"/>
        <v>0</v>
      </c>
    </row>
    <row r="92" spans="1:33" x14ac:dyDescent="0.25">
      <c r="A92" s="94"/>
      <c r="B92" s="94"/>
      <c r="C92" s="94"/>
      <c r="D92" s="94"/>
      <c r="E92" s="94"/>
      <c r="F92" s="94"/>
      <c r="G92" s="99"/>
      <c r="H92" s="94"/>
      <c r="I92" s="49" t="str">
        <f t="shared" ca="1" si="19"/>
        <v/>
      </c>
      <c r="J92" s="95"/>
      <c r="K92" s="97"/>
      <c r="L92" s="94"/>
      <c r="M92" s="94"/>
      <c r="N92" s="50">
        <f t="shared" si="36"/>
        <v>0</v>
      </c>
      <c r="O92" s="48">
        <v>43647</v>
      </c>
      <c r="P92" s="45">
        <v>0</v>
      </c>
      <c r="Q92" s="45">
        <f t="shared" si="37"/>
        <v>0</v>
      </c>
      <c r="R92" s="45">
        <f t="shared" si="20"/>
        <v>0</v>
      </c>
      <c r="S92" s="45">
        <f t="shared" si="21"/>
        <v>0</v>
      </c>
      <c r="T92" s="45">
        <f t="shared" si="22"/>
        <v>0</v>
      </c>
      <c r="U92" s="45">
        <f t="shared" ca="1" si="23"/>
        <v>0</v>
      </c>
      <c r="V92" s="45">
        <f t="shared" ca="1" si="24"/>
        <v>0</v>
      </c>
      <c r="W92" s="45">
        <f t="shared" ca="1" si="25"/>
        <v>0</v>
      </c>
      <c r="X92" s="45">
        <f t="shared" ca="1" si="26"/>
        <v>0</v>
      </c>
      <c r="Y92" s="45">
        <f t="shared" ca="1" si="27"/>
        <v>0</v>
      </c>
      <c r="Z92" s="45">
        <f t="shared" ca="1" si="28"/>
        <v>0</v>
      </c>
      <c r="AA92" s="45">
        <f t="shared" si="29"/>
        <v>0</v>
      </c>
      <c r="AB92" s="45">
        <f t="shared" si="30"/>
        <v>0</v>
      </c>
      <c r="AC92" s="45">
        <f t="shared" ca="1" si="31"/>
        <v>0</v>
      </c>
      <c r="AD92" s="45">
        <f t="shared" ca="1" si="32"/>
        <v>0</v>
      </c>
      <c r="AE92" s="45">
        <f t="shared" ca="1" si="33"/>
        <v>0</v>
      </c>
      <c r="AF92" s="45">
        <f t="shared" ca="1" si="34"/>
        <v>0</v>
      </c>
      <c r="AG92" s="45">
        <f t="shared" si="35"/>
        <v>0</v>
      </c>
    </row>
    <row r="93" spans="1:33" x14ac:dyDescent="0.25">
      <c r="A93" s="94"/>
      <c r="B93" s="94"/>
      <c r="C93" s="94"/>
      <c r="D93" s="94"/>
      <c r="E93" s="94"/>
      <c r="F93" s="94"/>
      <c r="G93" s="99"/>
      <c r="H93" s="94"/>
      <c r="I93" s="49" t="str">
        <f t="shared" ca="1" si="19"/>
        <v/>
      </c>
      <c r="J93" s="95"/>
      <c r="K93" s="97"/>
      <c r="L93" s="94"/>
      <c r="M93" s="94"/>
      <c r="N93" s="50">
        <f t="shared" si="36"/>
        <v>0</v>
      </c>
      <c r="O93" s="48">
        <v>43647</v>
      </c>
      <c r="P93" s="45">
        <v>0</v>
      </c>
      <c r="Q93" s="45">
        <f t="shared" si="37"/>
        <v>0</v>
      </c>
      <c r="R93" s="45">
        <f t="shared" si="20"/>
        <v>0</v>
      </c>
      <c r="S93" s="45">
        <f t="shared" si="21"/>
        <v>0</v>
      </c>
      <c r="T93" s="45">
        <f t="shared" si="22"/>
        <v>0</v>
      </c>
      <c r="U93" s="45">
        <f t="shared" ca="1" si="23"/>
        <v>0</v>
      </c>
      <c r="V93" s="45">
        <f t="shared" ca="1" si="24"/>
        <v>0</v>
      </c>
      <c r="W93" s="45">
        <f t="shared" ca="1" si="25"/>
        <v>0</v>
      </c>
      <c r="X93" s="45">
        <f t="shared" ca="1" si="26"/>
        <v>0</v>
      </c>
      <c r="Y93" s="45">
        <f t="shared" ca="1" si="27"/>
        <v>0</v>
      </c>
      <c r="Z93" s="45">
        <f t="shared" ca="1" si="28"/>
        <v>0</v>
      </c>
      <c r="AA93" s="45">
        <f t="shared" si="29"/>
        <v>0</v>
      </c>
      <c r="AB93" s="45">
        <f t="shared" si="30"/>
        <v>0</v>
      </c>
      <c r="AC93" s="45">
        <f t="shared" ca="1" si="31"/>
        <v>0</v>
      </c>
      <c r="AD93" s="45">
        <f t="shared" ca="1" si="32"/>
        <v>0</v>
      </c>
      <c r="AE93" s="45">
        <f t="shared" ca="1" si="33"/>
        <v>0</v>
      </c>
      <c r="AF93" s="45">
        <f t="shared" ca="1" si="34"/>
        <v>0</v>
      </c>
      <c r="AG93" s="45">
        <f t="shared" si="35"/>
        <v>0</v>
      </c>
    </row>
    <row r="94" spans="1:33" x14ac:dyDescent="0.25">
      <c r="A94" s="94"/>
      <c r="B94" s="94"/>
      <c r="C94" s="94"/>
      <c r="D94" s="94"/>
      <c r="E94" s="94"/>
      <c r="F94" s="94"/>
      <c r="G94" s="99"/>
      <c r="H94" s="94"/>
      <c r="I94" s="49" t="str">
        <f t="shared" ca="1" si="19"/>
        <v/>
      </c>
      <c r="J94" s="95"/>
      <c r="K94" s="97"/>
      <c r="L94" s="94"/>
      <c r="M94" s="94"/>
      <c r="N94" s="50">
        <f t="shared" si="36"/>
        <v>0</v>
      </c>
      <c r="O94" s="48">
        <v>43647</v>
      </c>
      <c r="P94" s="45">
        <v>0</v>
      </c>
      <c r="Q94" s="45">
        <f t="shared" si="37"/>
        <v>0</v>
      </c>
      <c r="R94" s="45">
        <f t="shared" si="20"/>
        <v>0</v>
      </c>
      <c r="S94" s="45">
        <f t="shared" si="21"/>
        <v>0</v>
      </c>
      <c r="T94" s="45">
        <f t="shared" si="22"/>
        <v>0</v>
      </c>
      <c r="U94" s="45">
        <f t="shared" ca="1" si="23"/>
        <v>0</v>
      </c>
      <c r="V94" s="45">
        <f t="shared" ca="1" si="24"/>
        <v>0</v>
      </c>
      <c r="W94" s="45">
        <f t="shared" ca="1" si="25"/>
        <v>0</v>
      </c>
      <c r="X94" s="45">
        <f t="shared" ca="1" si="26"/>
        <v>0</v>
      </c>
      <c r="Y94" s="45">
        <f t="shared" ca="1" si="27"/>
        <v>0</v>
      </c>
      <c r="Z94" s="45">
        <f t="shared" ca="1" si="28"/>
        <v>0</v>
      </c>
      <c r="AA94" s="45">
        <f t="shared" si="29"/>
        <v>0</v>
      </c>
      <c r="AB94" s="45">
        <f t="shared" si="30"/>
        <v>0</v>
      </c>
      <c r="AC94" s="45">
        <f t="shared" ca="1" si="31"/>
        <v>0</v>
      </c>
      <c r="AD94" s="45">
        <f t="shared" ca="1" si="32"/>
        <v>0</v>
      </c>
      <c r="AE94" s="45">
        <f t="shared" ca="1" si="33"/>
        <v>0</v>
      </c>
      <c r="AF94" s="45">
        <f t="shared" ca="1" si="34"/>
        <v>0</v>
      </c>
      <c r="AG94" s="45">
        <f t="shared" si="35"/>
        <v>0</v>
      </c>
    </row>
    <row r="95" spans="1:33" x14ac:dyDescent="0.25">
      <c r="A95" s="94"/>
      <c r="B95" s="94"/>
      <c r="C95" s="94"/>
      <c r="D95" s="94"/>
      <c r="E95" s="94"/>
      <c r="F95" s="94"/>
      <c r="G95" s="99"/>
      <c r="H95" s="94"/>
      <c r="I95" s="49" t="str">
        <f t="shared" ca="1" si="19"/>
        <v/>
      </c>
      <c r="J95" s="95"/>
      <c r="K95" s="97"/>
      <c r="L95" s="94"/>
      <c r="M95" s="94"/>
      <c r="N95" s="50">
        <f t="shared" si="36"/>
        <v>0</v>
      </c>
      <c r="O95" s="48">
        <v>43647</v>
      </c>
      <c r="P95" s="45">
        <v>0</v>
      </c>
      <c r="Q95" s="45">
        <f t="shared" si="37"/>
        <v>0</v>
      </c>
      <c r="R95" s="45">
        <f t="shared" si="20"/>
        <v>0</v>
      </c>
      <c r="S95" s="45">
        <f t="shared" si="21"/>
        <v>0</v>
      </c>
      <c r="T95" s="45">
        <f t="shared" si="22"/>
        <v>0</v>
      </c>
      <c r="U95" s="45">
        <f t="shared" ca="1" si="23"/>
        <v>0</v>
      </c>
      <c r="V95" s="45">
        <f t="shared" ca="1" si="24"/>
        <v>0</v>
      </c>
      <c r="W95" s="45">
        <f t="shared" ca="1" si="25"/>
        <v>0</v>
      </c>
      <c r="X95" s="45">
        <f t="shared" ca="1" si="26"/>
        <v>0</v>
      </c>
      <c r="Y95" s="45">
        <f t="shared" ca="1" si="27"/>
        <v>0</v>
      </c>
      <c r="Z95" s="45">
        <f t="shared" ca="1" si="28"/>
        <v>0</v>
      </c>
      <c r="AA95" s="45">
        <f t="shared" si="29"/>
        <v>0</v>
      </c>
      <c r="AB95" s="45">
        <f t="shared" si="30"/>
        <v>0</v>
      </c>
      <c r="AC95" s="45">
        <f t="shared" ca="1" si="31"/>
        <v>0</v>
      </c>
      <c r="AD95" s="45">
        <f t="shared" ca="1" si="32"/>
        <v>0</v>
      </c>
      <c r="AE95" s="45">
        <f t="shared" ca="1" si="33"/>
        <v>0</v>
      </c>
      <c r="AF95" s="45">
        <f t="shared" ca="1" si="34"/>
        <v>0</v>
      </c>
      <c r="AG95" s="45">
        <f t="shared" si="35"/>
        <v>0</v>
      </c>
    </row>
    <row r="96" spans="1:33" x14ac:dyDescent="0.25">
      <c r="A96" s="94"/>
      <c r="B96" s="94"/>
      <c r="C96" s="94"/>
      <c r="D96" s="94"/>
      <c r="E96" s="94"/>
      <c r="F96" s="94"/>
      <c r="G96" s="99"/>
      <c r="H96" s="94"/>
      <c r="I96" s="49" t="str">
        <f t="shared" ca="1" si="19"/>
        <v/>
      </c>
      <c r="J96" s="95"/>
      <c r="K96" s="97"/>
      <c r="L96" s="94"/>
      <c r="M96" s="94"/>
      <c r="N96" s="50">
        <f t="shared" si="36"/>
        <v>0</v>
      </c>
      <c r="O96" s="48">
        <v>43647</v>
      </c>
      <c r="P96" s="45">
        <v>0</v>
      </c>
      <c r="Q96" s="45">
        <f t="shared" si="37"/>
        <v>0</v>
      </c>
      <c r="R96" s="45">
        <f t="shared" si="20"/>
        <v>0</v>
      </c>
      <c r="S96" s="45">
        <f t="shared" si="21"/>
        <v>0</v>
      </c>
      <c r="T96" s="45">
        <f t="shared" si="22"/>
        <v>0</v>
      </c>
      <c r="U96" s="45">
        <f t="shared" ca="1" si="23"/>
        <v>0</v>
      </c>
      <c r="V96" s="45">
        <f t="shared" ca="1" si="24"/>
        <v>0</v>
      </c>
      <c r="W96" s="45">
        <f t="shared" ca="1" si="25"/>
        <v>0</v>
      </c>
      <c r="X96" s="45">
        <f t="shared" ca="1" si="26"/>
        <v>0</v>
      </c>
      <c r="Y96" s="45">
        <f t="shared" ca="1" si="27"/>
        <v>0</v>
      </c>
      <c r="Z96" s="45">
        <f t="shared" ca="1" si="28"/>
        <v>0</v>
      </c>
      <c r="AA96" s="45">
        <f t="shared" si="29"/>
        <v>0</v>
      </c>
      <c r="AB96" s="45">
        <f t="shared" si="30"/>
        <v>0</v>
      </c>
      <c r="AC96" s="45">
        <f t="shared" ca="1" si="31"/>
        <v>0</v>
      </c>
      <c r="AD96" s="45">
        <f t="shared" ca="1" si="32"/>
        <v>0</v>
      </c>
      <c r="AE96" s="45">
        <f t="shared" ca="1" si="33"/>
        <v>0</v>
      </c>
      <c r="AF96" s="45">
        <f t="shared" ca="1" si="34"/>
        <v>0</v>
      </c>
      <c r="AG96" s="45">
        <f t="shared" si="35"/>
        <v>0</v>
      </c>
    </row>
    <row r="97" spans="1:33" x14ac:dyDescent="0.25">
      <c r="A97" s="94"/>
      <c r="B97" s="94"/>
      <c r="C97" s="94"/>
      <c r="D97" s="94"/>
      <c r="E97" s="94"/>
      <c r="F97" s="94"/>
      <c r="G97" s="99"/>
      <c r="H97" s="94"/>
      <c r="I97" s="49" t="str">
        <f t="shared" ca="1" si="19"/>
        <v/>
      </c>
      <c r="J97" s="95"/>
      <c r="K97" s="97"/>
      <c r="L97" s="94"/>
      <c r="M97" s="94"/>
      <c r="N97" s="50">
        <f t="shared" si="36"/>
        <v>0</v>
      </c>
      <c r="O97" s="48">
        <v>43647</v>
      </c>
      <c r="P97" s="45">
        <v>0</v>
      </c>
      <c r="Q97" s="45">
        <f t="shared" si="37"/>
        <v>0</v>
      </c>
      <c r="R97" s="45">
        <f t="shared" si="20"/>
        <v>0</v>
      </c>
      <c r="S97" s="45">
        <f t="shared" si="21"/>
        <v>0</v>
      </c>
      <c r="T97" s="45">
        <f t="shared" si="22"/>
        <v>0</v>
      </c>
      <c r="U97" s="45">
        <f t="shared" ca="1" si="23"/>
        <v>0</v>
      </c>
      <c r="V97" s="45">
        <f t="shared" ca="1" si="24"/>
        <v>0</v>
      </c>
      <c r="W97" s="45">
        <f t="shared" ca="1" si="25"/>
        <v>0</v>
      </c>
      <c r="X97" s="45">
        <f t="shared" ca="1" si="26"/>
        <v>0</v>
      </c>
      <c r="Y97" s="45">
        <f t="shared" ca="1" si="27"/>
        <v>0</v>
      </c>
      <c r="Z97" s="45">
        <f t="shared" ca="1" si="28"/>
        <v>0</v>
      </c>
      <c r="AA97" s="45">
        <f t="shared" si="29"/>
        <v>0</v>
      </c>
      <c r="AB97" s="45">
        <f t="shared" si="30"/>
        <v>0</v>
      </c>
      <c r="AC97" s="45">
        <f t="shared" ca="1" si="31"/>
        <v>0</v>
      </c>
      <c r="AD97" s="45">
        <f t="shared" ca="1" si="32"/>
        <v>0</v>
      </c>
      <c r="AE97" s="45">
        <f t="shared" ca="1" si="33"/>
        <v>0</v>
      </c>
      <c r="AF97" s="45">
        <f t="shared" ca="1" si="34"/>
        <v>0</v>
      </c>
      <c r="AG97" s="45">
        <f t="shared" si="35"/>
        <v>0</v>
      </c>
    </row>
    <row r="98" spans="1:33" x14ac:dyDescent="0.25">
      <c r="A98" s="52"/>
      <c r="B98" s="52"/>
      <c r="C98" s="52"/>
      <c r="D98" s="52"/>
      <c r="E98" s="52"/>
      <c r="F98" s="52"/>
      <c r="G98" s="53"/>
      <c r="H98" s="52"/>
      <c r="I98" s="52"/>
      <c r="J98" s="54"/>
      <c r="K98" s="52"/>
      <c r="L98" s="52"/>
      <c r="M98" s="41" t="s">
        <v>111</v>
      </c>
      <c r="N98" s="55">
        <f>SUM(N3:N97)</f>
        <v>0</v>
      </c>
      <c r="Q98" s="45">
        <f t="shared" ref="Q98:AG98" si="38">SUM(Q3:Q97)</f>
        <v>0</v>
      </c>
      <c r="R98" s="45">
        <f t="shared" si="38"/>
        <v>0</v>
      </c>
      <c r="S98" s="45">
        <f t="shared" si="38"/>
        <v>0</v>
      </c>
      <c r="T98" s="45">
        <f t="shared" si="38"/>
        <v>0</v>
      </c>
      <c r="U98" s="45">
        <f t="shared" ca="1" si="38"/>
        <v>0</v>
      </c>
      <c r="V98" s="45">
        <f t="shared" ca="1" si="38"/>
        <v>0</v>
      </c>
      <c r="W98" s="44">
        <f t="shared" ca="1" si="38"/>
        <v>0</v>
      </c>
      <c r="X98" s="44">
        <f t="shared" ca="1" si="38"/>
        <v>0</v>
      </c>
      <c r="Y98" s="44">
        <f t="shared" ca="1" si="38"/>
        <v>0</v>
      </c>
      <c r="Z98" s="44">
        <f t="shared" ca="1" si="38"/>
        <v>0</v>
      </c>
      <c r="AA98" s="44">
        <f t="shared" si="38"/>
        <v>0</v>
      </c>
      <c r="AB98" s="44">
        <f t="shared" si="38"/>
        <v>0</v>
      </c>
      <c r="AC98" s="44">
        <f t="shared" ca="1" si="38"/>
        <v>0</v>
      </c>
      <c r="AD98" s="44">
        <f t="shared" ca="1" si="38"/>
        <v>0</v>
      </c>
      <c r="AE98" s="44">
        <f t="shared" ca="1" si="38"/>
        <v>0</v>
      </c>
      <c r="AF98" s="44">
        <f t="shared" ca="1" si="38"/>
        <v>0</v>
      </c>
      <c r="AG98" s="45">
        <f t="shared" si="38"/>
        <v>0</v>
      </c>
    </row>
  </sheetData>
  <sheetProtection sheet="1" objects="1" scenarios="1"/>
  <dataValidations count="4">
    <dataValidation type="list" allowBlank="1" showInputMessage="1" showErrorMessage="1" sqref="A3:A97 IW3:IW97 SS3:SS97 ACO3:ACO97 AMK3:AMK97 AWG3:AWG97 BGC3:BGC97 BPY3:BPY97 BZU3:BZU97 CJQ3:CJQ97 CTM3:CTM97 DDI3:DDI97 DNE3:DNE97 DXA3:DXA97 EGW3:EGW97 EQS3:EQS97 FAO3:FAO97 FKK3:FKK97 FUG3:FUG97 GEC3:GEC97 GNY3:GNY97 GXU3:GXU97 HHQ3:HHQ97 HRM3:HRM97 IBI3:IBI97 ILE3:ILE97 IVA3:IVA97 JEW3:JEW97 JOS3:JOS97 JYO3:JYO97 KIK3:KIK97 KSG3:KSG97 LCC3:LCC97 LLY3:LLY97 LVU3:LVU97 MFQ3:MFQ97 MPM3:MPM97 MZI3:MZI97 NJE3:NJE97 NTA3:NTA97 OCW3:OCW97 OMS3:OMS97 OWO3:OWO97 PGK3:PGK97 PQG3:PQG97 QAC3:QAC97 QJY3:QJY97 QTU3:QTU97 RDQ3:RDQ97 RNM3:RNM97 RXI3:RXI97 SHE3:SHE97 SRA3:SRA97 TAW3:TAW97 TKS3:TKS97 TUO3:TUO97 UEK3:UEK97 UOG3:UOG97 UYC3:UYC97 VHY3:VHY97 VRU3:VRU97 WBQ3:WBQ97 WLM3:WLM97 WVI3:WVI97 A65539:A65633 IW65539:IW65633 SS65539:SS65633 ACO65539:ACO65633 AMK65539:AMK65633 AWG65539:AWG65633 BGC65539:BGC65633 BPY65539:BPY65633 BZU65539:BZU65633 CJQ65539:CJQ65633 CTM65539:CTM65633 DDI65539:DDI65633 DNE65539:DNE65633 DXA65539:DXA65633 EGW65539:EGW65633 EQS65539:EQS65633 FAO65539:FAO65633 FKK65539:FKK65633 FUG65539:FUG65633 GEC65539:GEC65633 GNY65539:GNY65633 GXU65539:GXU65633 HHQ65539:HHQ65633 HRM65539:HRM65633 IBI65539:IBI65633 ILE65539:ILE65633 IVA65539:IVA65633 JEW65539:JEW65633 JOS65539:JOS65633 JYO65539:JYO65633 KIK65539:KIK65633 KSG65539:KSG65633 LCC65539:LCC65633 LLY65539:LLY65633 LVU65539:LVU65633 MFQ65539:MFQ65633 MPM65539:MPM65633 MZI65539:MZI65633 NJE65539:NJE65633 NTA65539:NTA65633 OCW65539:OCW65633 OMS65539:OMS65633 OWO65539:OWO65633 PGK65539:PGK65633 PQG65539:PQG65633 QAC65539:QAC65633 QJY65539:QJY65633 QTU65539:QTU65633 RDQ65539:RDQ65633 RNM65539:RNM65633 RXI65539:RXI65633 SHE65539:SHE65633 SRA65539:SRA65633 TAW65539:TAW65633 TKS65539:TKS65633 TUO65539:TUO65633 UEK65539:UEK65633 UOG65539:UOG65633 UYC65539:UYC65633 VHY65539:VHY65633 VRU65539:VRU65633 WBQ65539:WBQ65633 WLM65539:WLM65633 WVI65539:WVI65633 A131075:A131169 IW131075:IW131169 SS131075:SS131169 ACO131075:ACO131169 AMK131075:AMK131169 AWG131075:AWG131169 BGC131075:BGC131169 BPY131075:BPY131169 BZU131075:BZU131169 CJQ131075:CJQ131169 CTM131075:CTM131169 DDI131075:DDI131169 DNE131075:DNE131169 DXA131075:DXA131169 EGW131075:EGW131169 EQS131075:EQS131169 FAO131075:FAO131169 FKK131075:FKK131169 FUG131075:FUG131169 GEC131075:GEC131169 GNY131075:GNY131169 GXU131075:GXU131169 HHQ131075:HHQ131169 HRM131075:HRM131169 IBI131075:IBI131169 ILE131075:ILE131169 IVA131075:IVA131169 JEW131075:JEW131169 JOS131075:JOS131169 JYO131075:JYO131169 KIK131075:KIK131169 KSG131075:KSG131169 LCC131075:LCC131169 LLY131075:LLY131169 LVU131075:LVU131169 MFQ131075:MFQ131169 MPM131075:MPM131169 MZI131075:MZI131169 NJE131075:NJE131169 NTA131075:NTA131169 OCW131075:OCW131169 OMS131075:OMS131169 OWO131075:OWO131169 PGK131075:PGK131169 PQG131075:PQG131169 QAC131075:QAC131169 QJY131075:QJY131169 QTU131075:QTU131169 RDQ131075:RDQ131169 RNM131075:RNM131169 RXI131075:RXI131169 SHE131075:SHE131169 SRA131075:SRA131169 TAW131075:TAW131169 TKS131075:TKS131169 TUO131075:TUO131169 UEK131075:UEK131169 UOG131075:UOG131169 UYC131075:UYC131169 VHY131075:VHY131169 VRU131075:VRU131169 WBQ131075:WBQ131169 WLM131075:WLM131169 WVI131075:WVI131169 A196611:A196705 IW196611:IW196705 SS196611:SS196705 ACO196611:ACO196705 AMK196611:AMK196705 AWG196611:AWG196705 BGC196611:BGC196705 BPY196611:BPY196705 BZU196611:BZU196705 CJQ196611:CJQ196705 CTM196611:CTM196705 DDI196611:DDI196705 DNE196611:DNE196705 DXA196611:DXA196705 EGW196611:EGW196705 EQS196611:EQS196705 FAO196611:FAO196705 FKK196611:FKK196705 FUG196611:FUG196705 GEC196611:GEC196705 GNY196611:GNY196705 GXU196611:GXU196705 HHQ196611:HHQ196705 HRM196611:HRM196705 IBI196611:IBI196705 ILE196611:ILE196705 IVA196611:IVA196705 JEW196611:JEW196705 JOS196611:JOS196705 JYO196611:JYO196705 KIK196611:KIK196705 KSG196611:KSG196705 LCC196611:LCC196705 LLY196611:LLY196705 LVU196611:LVU196705 MFQ196611:MFQ196705 MPM196611:MPM196705 MZI196611:MZI196705 NJE196611:NJE196705 NTA196611:NTA196705 OCW196611:OCW196705 OMS196611:OMS196705 OWO196611:OWO196705 PGK196611:PGK196705 PQG196611:PQG196705 QAC196611:QAC196705 QJY196611:QJY196705 QTU196611:QTU196705 RDQ196611:RDQ196705 RNM196611:RNM196705 RXI196611:RXI196705 SHE196611:SHE196705 SRA196611:SRA196705 TAW196611:TAW196705 TKS196611:TKS196705 TUO196611:TUO196705 UEK196611:UEK196705 UOG196611:UOG196705 UYC196611:UYC196705 VHY196611:VHY196705 VRU196611:VRU196705 WBQ196611:WBQ196705 WLM196611:WLM196705 WVI196611:WVI196705 A262147:A262241 IW262147:IW262241 SS262147:SS262241 ACO262147:ACO262241 AMK262147:AMK262241 AWG262147:AWG262241 BGC262147:BGC262241 BPY262147:BPY262241 BZU262147:BZU262241 CJQ262147:CJQ262241 CTM262147:CTM262241 DDI262147:DDI262241 DNE262147:DNE262241 DXA262147:DXA262241 EGW262147:EGW262241 EQS262147:EQS262241 FAO262147:FAO262241 FKK262147:FKK262241 FUG262147:FUG262241 GEC262147:GEC262241 GNY262147:GNY262241 GXU262147:GXU262241 HHQ262147:HHQ262241 HRM262147:HRM262241 IBI262147:IBI262241 ILE262147:ILE262241 IVA262147:IVA262241 JEW262147:JEW262241 JOS262147:JOS262241 JYO262147:JYO262241 KIK262147:KIK262241 KSG262147:KSG262241 LCC262147:LCC262241 LLY262147:LLY262241 LVU262147:LVU262241 MFQ262147:MFQ262241 MPM262147:MPM262241 MZI262147:MZI262241 NJE262147:NJE262241 NTA262147:NTA262241 OCW262147:OCW262241 OMS262147:OMS262241 OWO262147:OWO262241 PGK262147:PGK262241 PQG262147:PQG262241 QAC262147:QAC262241 QJY262147:QJY262241 QTU262147:QTU262241 RDQ262147:RDQ262241 RNM262147:RNM262241 RXI262147:RXI262241 SHE262147:SHE262241 SRA262147:SRA262241 TAW262147:TAW262241 TKS262147:TKS262241 TUO262147:TUO262241 UEK262147:UEK262241 UOG262147:UOG262241 UYC262147:UYC262241 VHY262147:VHY262241 VRU262147:VRU262241 WBQ262147:WBQ262241 WLM262147:WLM262241 WVI262147:WVI262241 A327683:A327777 IW327683:IW327777 SS327683:SS327777 ACO327683:ACO327777 AMK327683:AMK327777 AWG327683:AWG327777 BGC327683:BGC327777 BPY327683:BPY327777 BZU327683:BZU327777 CJQ327683:CJQ327777 CTM327683:CTM327777 DDI327683:DDI327777 DNE327683:DNE327777 DXA327683:DXA327777 EGW327683:EGW327777 EQS327683:EQS327777 FAO327683:FAO327777 FKK327683:FKK327777 FUG327683:FUG327777 GEC327683:GEC327777 GNY327683:GNY327777 GXU327683:GXU327777 HHQ327683:HHQ327777 HRM327683:HRM327777 IBI327683:IBI327777 ILE327683:ILE327777 IVA327683:IVA327777 JEW327683:JEW327777 JOS327683:JOS327777 JYO327683:JYO327777 KIK327683:KIK327777 KSG327683:KSG327777 LCC327683:LCC327777 LLY327683:LLY327777 LVU327683:LVU327777 MFQ327683:MFQ327777 MPM327683:MPM327777 MZI327683:MZI327777 NJE327683:NJE327777 NTA327683:NTA327777 OCW327683:OCW327777 OMS327683:OMS327777 OWO327683:OWO327777 PGK327683:PGK327777 PQG327683:PQG327777 QAC327683:QAC327777 QJY327683:QJY327777 QTU327683:QTU327777 RDQ327683:RDQ327777 RNM327683:RNM327777 RXI327683:RXI327777 SHE327683:SHE327777 SRA327683:SRA327777 TAW327683:TAW327777 TKS327683:TKS327777 TUO327683:TUO327777 UEK327683:UEK327777 UOG327683:UOG327777 UYC327683:UYC327777 VHY327683:VHY327777 VRU327683:VRU327777 WBQ327683:WBQ327777 WLM327683:WLM327777 WVI327683:WVI327777 A393219:A393313 IW393219:IW393313 SS393219:SS393313 ACO393219:ACO393313 AMK393219:AMK393313 AWG393219:AWG393313 BGC393219:BGC393313 BPY393219:BPY393313 BZU393219:BZU393313 CJQ393219:CJQ393313 CTM393219:CTM393313 DDI393219:DDI393313 DNE393219:DNE393313 DXA393219:DXA393313 EGW393219:EGW393313 EQS393219:EQS393313 FAO393219:FAO393313 FKK393219:FKK393313 FUG393219:FUG393313 GEC393219:GEC393313 GNY393219:GNY393313 GXU393219:GXU393313 HHQ393219:HHQ393313 HRM393219:HRM393313 IBI393219:IBI393313 ILE393219:ILE393313 IVA393219:IVA393313 JEW393219:JEW393313 JOS393219:JOS393313 JYO393219:JYO393313 KIK393219:KIK393313 KSG393219:KSG393313 LCC393219:LCC393313 LLY393219:LLY393313 LVU393219:LVU393313 MFQ393219:MFQ393313 MPM393219:MPM393313 MZI393219:MZI393313 NJE393219:NJE393313 NTA393219:NTA393313 OCW393219:OCW393313 OMS393219:OMS393313 OWO393219:OWO393313 PGK393219:PGK393313 PQG393219:PQG393313 QAC393219:QAC393313 QJY393219:QJY393313 QTU393219:QTU393313 RDQ393219:RDQ393313 RNM393219:RNM393313 RXI393219:RXI393313 SHE393219:SHE393313 SRA393219:SRA393313 TAW393219:TAW393313 TKS393219:TKS393313 TUO393219:TUO393313 UEK393219:UEK393313 UOG393219:UOG393313 UYC393219:UYC393313 VHY393219:VHY393313 VRU393219:VRU393313 WBQ393219:WBQ393313 WLM393219:WLM393313 WVI393219:WVI393313 A458755:A458849 IW458755:IW458849 SS458755:SS458849 ACO458755:ACO458849 AMK458755:AMK458849 AWG458755:AWG458849 BGC458755:BGC458849 BPY458755:BPY458849 BZU458755:BZU458849 CJQ458755:CJQ458849 CTM458755:CTM458849 DDI458755:DDI458849 DNE458755:DNE458849 DXA458755:DXA458849 EGW458755:EGW458849 EQS458755:EQS458849 FAO458755:FAO458849 FKK458755:FKK458849 FUG458755:FUG458849 GEC458755:GEC458849 GNY458755:GNY458849 GXU458755:GXU458849 HHQ458755:HHQ458849 HRM458755:HRM458849 IBI458755:IBI458849 ILE458755:ILE458849 IVA458755:IVA458849 JEW458755:JEW458849 JOS458755:JOS458849 JYO458755:JYO458849 KIK458755:KIK458849 KSG458755:KSG458849 LCC458755:LCC458849 LLY458755:LLY458849 LVU458755:LVU458849 MFQ458755:MFQ458849 MPM458755:MPM458849 MZI458755:MZI458849 NJE458755:NJE458849 NTA458755:NTA458849 OCW458755:OCW458849 OMS458755:OMS458849 OWO458755:OWO458849 PGK458755:PGK458849 PQG458755:PQG458849 QAC458755:QAC458849 QJY458755:QJY458849 QTU458755:QTU458849 RDQ458755:RDQ458849 RNM458755:RNM458849 RXI458755:RXI458849 SHE458755:SHE458849 SRA458755:SRA458849 TAW458755:TAW458849 TKS458755:TKS458849 TUO458755:TUO458849 UEK458755:UEK458849 UOG458755:UOG458849 UYC458755:UYC458849 VHY458755:VHY458849 VRU458755:VRU458849 WBQ458755:WBQ458849 WLM458755:WLM458849 WVI458755:WVI458849 A524291:A524385 IW524291:IW524385 SS524291:SS524385 ACO524291:ACO524385 AMK524291:AMK524385 AWG524291:AWG524385 BGC524291:BGC524385 BPY524291:BPY524385 BZU524291:BZU524385 CJQ524291:CJQ524385 CTM524291:CTM524385 DDI524291:DDI524385 DNE524291:DNE524385 DXA524291:DXA524385 EGW524291:EGW524385 EQS524291:EQS524385 FAO524291:FAO524385 FKK524291:FKK524385 FUG524291:FUG524385 GEC524291:GEC524385 GNY524291:GNY524385 GXU524291:GXU524385 HHQ524291:HHQ524385 HRM524291:HRM524385 IBI524291:IBI524385 ILE524291:ILE524385 IVA524291:IVA524385 JEW524291:JEW524385 JOS524291:JOS524385 JYO524291:JYO524385 KIK524291:KIK524385 KSG524291:KSG524385 LCC524291:LCC524385 LLY524291:LLY524385 LVU524291:LVU524385 MFQ524291:MFQ524385 MPM524291:MPM524385 MZI524291:MZI524385 NJE524291:NJE524385 NTA524291:NTA524385 OCW524291:OCW524385 OMS524291:OMS524385 OWO524291:OWO524385 PGK524291:PGK524385 PQG524291:PQG524385 QAC524291:QAC524385 QJY524291:QJY524385 QTU524291:QTU524385 RDQ524291:RDQ524385 RNM524291:RNM524385 RXI524291:RXI524385 SHE524291:SHE524385 SRA524291:SRA524385 TAW524291:TAW524385 TKS524291:TKS524385 TUO524291:TUO524385 UEK524291:UEK524385 UOG524291:UOG524385 UYC524291:UYC524385 VHY524291:VHY524385 VRU524291:VRU524385 WBQ524291:WBQ524385 WLM524291:WLM524385 WVI524291:WVI524385 A589827:A589921 IW589827:IW589921 SS589827:SS589921 ACO589827:ACO589921 AMK589827:AMK589921 AWG589827:AWG589921 BGC589827:BGC589921 BPY589827:BPY589921 BZU589827:BZU589921 CJQ589827:CJQ589921 CTM589827:CTM589921 DDI589827:DDI589921 DNE589827:DNE589921 DXA589827:DXA589921 EGW589827:EGW589921 EQS589827:EQS589921 FAO589827:FAO589921 FKK589827:FKK589921 FUG589827:FUG589921 GEC589827:GEC589921 GNY589827:GNY589921 GXU589827:GXU589921 HHQ589827:HHQ589921 HRM589827:HRM589921 IBI589827:IBI589921 ILE589827:ILE589921 IVA589827:IVA589921 JEW589827:JEW589921 JOS589827:JOS589921 JYO589827:JYO589921 KIK589827:KIK589921 KSG589827:KSG589921 LCC589827:LCC589921 LLY589827:LLY589921 LVU589827:LVU589921 MFQ589827:MFQ589921 MPM589827:MPM589921 MZI589827:MZI589921 NJE589827:NJE589921 NTA589827:NTA589921 OCW589827:OCW589921 OMS589827:OMS589921 OWO589827:OWO589921 PGK589827:PGK589921 PQG589827:PQG589921 QAC589827:QAC589921 QJY589827:QJY589921 QTU589827:QTU589921 RDQ589827:RDQ589921 RNM589827:RNM589921 RXI589827:RXI589921 SHE589827:SHE589921 SRA589827:SRA589921 TAW589827:TAW589921 TKS589827:TKS589921 TUO589827:TUO589921 UEK589827:UEK589921 UOG589827:UOG589921 UYC589827:UYC589921 VHY589827:VHY589921 VRU589827:VRU589921 WBQ589827:WBQ589921 WLM589827:WLM589921 WVI589827:WVI589921 A655363:A655457 IW655363:IW655457 SS655363:SS655457 ACO655363:ACO655457 AMK655363:AMK655457 AWG655363:AWG655457 BGC655363:BGC655457 BPY655363:BPY655457 BZU655363:BZU655457 CJQ655363:CJQ655457 CTM655363:CTM655457 DDI655363:DDI655457 DNE655363:DNE655457 DXA655363:DXA655457 EGW655363:EGW655457 EQS655363:EQS655457 FAO655363:FAO655457 FKK655363:FKK655457 FUG655363:FUG655457 GEC655363:GEC655457 GNY655363:GNY655457 GXU655363:GXU655457 HHQ655363:HHQ655457 HRM655363:HRM655457 IBI655363:IBI655457 ILE655363:ILE655457 IVA655363:IVA655457 JEW655363:JEW655457 JOS655363:JOS655457 JYO655363:JYO655457 KIK655363:KIK655457 KSG655363:KSG655457 LCC655363:LCC655457 LLY655363:LLY655457 LVU655363:LVU655457 MFQ655363:MFQ655457 MPM655363:MPM655457 MZI655363:MZI655457 NJE655363:NJE655457 NTA655363:NTA655457 OCW655363:OCW655457 OMS655363:OMS655457 OWO655363:OWO655457 PGK655363:PGK655457 PQG655363:PQG655457 QAC655363:QAC655457 QJY655363:QJY655457 QTU655363:QTU655457 RDQ655363:RDQ655457 RNM655363:RNM655457 RXI655363:RXI655457 SHE655363:SHE655457 SRA655363:SRA655457 TAW655363:TAW655457 TKS655363:TKS655457 TUO655363:TUO655457 UEK655363:UEK655457 UOG655363:UOG655457 UYC655363:UYC655457 VHY655363:VHY655457 VRU655363:VRU655457 WBQ655363:WBQ655457 WLM655363:WLM655457 WVI655363:WVI655457 A720899:A720993 IW720899:IW720993 SS720899:SS720993 ACO720899:ACO720993 AMK720899:AMK720993 AWG720899:AWG720993 BGC720899:BGC720993 BPY720899:BPY720993 BZU720899:BZU720993 CJQ720899:CJQ720993 CTM720899:CTM720993 DDI720899:DDI720993 DNE720899:DNE720993 DXA720899:DXA720993 EGW720899:EGW720993 EQS720899:EQS720993 FAO720899:FAO720993 FKK720899:FKK720993 FUG720899:FUG720993 GEC720899:GEC720993 GNY720899:GNY720993 GXU720899:GXU720993 HHQ720899:HHQ720993 HRM720899:HRM720993 IBI720899:IBI720993 ILE720899:ILE720993 IVA720899:IVA720993 JEW720899:JEW720993 JOS720899:JOS720993 JYO720899:JYO720993 KIK720899:KIK720993 KSG720899:KSG720993 LCC720899:LCC720993 LLY720899:LLY720993 LVU720899:LVU720993 MFQ720899:MFQ720993 MPM720899:MPM720993 MZI720899:MZI720993 NJE720899:NJE720993 NTA720899:NTA720993 OCW720899:OCW720993 OMS720899:OMS720993 OWO720899:OWO720993 PGK720899:PGK720993 PQG720899:PQG720993 QAC720899:QAC720993 QJY720899:QJY720993 QTU720899:QTU720993 RDQ720899:RDQ720993 RNM720899:RNM720993 RXI720899:RXI720993 SHE720899:SHE720993 SRA720899:SRA720993 TAW720899:TAW720993 TKS720899:TKS720993 TUO720899:TUO720993 UEK720899:UEK720993 UOG720899:UOG720993 UYC720899:UYC720993 VHY720899:VHY720993 VRU720899:VRU720993 WBQ720899:WBQ720993 WLM720899:WLM720993 WVI720899:WVI720993 A786435:A786529 IW786435:IW786529 SS786435:SS786529 ACO786435:ACO786529 AMK786435:AMK786529 AWG786435:AWG786529 BGC786435:BGC786529 BPY786435:BPY786529 BZU786435:BZU786529 CJQ786435:CJQ786529 CTM786435:CTM786529 DDI786435:DDI786529 DNE786435:DNE786529 DXA786435:DXA786529 EGW786435:EGW786529 EQS786435:EQS786529 FAO786435:FAO786529 FKK786435:FKK786529 FUG786435:FUG786529 GEC786435:GEC786529 GNY786435:GNY786529 GXU786435:GXU786529 HHQ786435:HHQ786529 HRM786435:HRM786529 IBI786435:IBI786529 ILE786435:ILE786529 IVA786435:IVA786529 JEW786435:JEW786529 JOS786435:JOS786529 JYO786435:JYO786529 KIK786435:KIK786529 KSG786435:KSG786529 LCC786435:LCC786529 LLY786435:LLY786529 LVU786435:LVU786529 MFQ786435:MFQ786529 MPM786435:MPM786529 MZI786435:MZI786529 NJE786435:NJE786529 NTA786435:NTA786529 OCW786435:OCW786529 OMS786435:OMS786529 OWO786435:OWO786529 PGK786435:PGK786529 PQG786435:PQG786529 QAC786435:QAC786529 QJY786435:QJY786529 QTU786435:QTU786529 RDQ786435:RDQ786529 RNM786435:RNM786529 RXI786435:RXI786529 SHE786435:SHE786529 SRA786435:SRA786529 TAW786435:TAW786529 TKS786435:TKS786529 TUO786435:TUO786529 UEK786435:UEK786529 UOG786435:UOG786529 UYC786435:UYC786529 VHY786435:VHY786529 VRU786435:VRU786529 WBQ786435:WBQ786529 WLM786435:WLM786529 WVI786435:WVI786529 A851971:A852065 IW851971:IW852065 SS851971:SS852065 ACO851971:ACO852065 AMK851971:AMK852065 AWG851971:AWG852065 BGC851971:BGC852065 BPY851971:BPY852065 BZU851971:BZU852065 CJQ851971:CJQ852065 CTM851971:CTM852065 DDI851971:DDI852065 DNE851971:DNE852065 DXA851971:DXA852065 EGW851971:EGW852065 EQS851971:EQS852065 FAO851971:FAO852065 FKK851971:FKK852065 FUG851971:FUG852065 GEC851971:GEC852065 GNY851971:GNY852065 GXU851971:GXU852065 HHQ851971:HHQ852065 HRM851971:HRM852065 IBI851971:IBI852065 ILE851971:ILE852065 IVA851971:IVA852065 JEW851971:JEW852065 JOS851971:JOS852065 JYO851971:JYO852065 KIK851971:KIK852065 KSG851971:KSG852065 LCC851971:LCC852065 LLY851971:LLY852065 LVU851971:LVU852065 MFQ851971:MFQ852065 MPM851971:MPM852065 MZI851971:MZI852065 NJE851971:NJE852065 NTA851971:NTA852065 OCW851971:OCW852065 OMS851971:OMS852065 OWO851971:OWO852065 PGK851971:PGK852065 PQG851971:PQG852065 QAC851971:QAC852065 QJY851971:QJY852065 QTU851971:QTU852065 RDQ851971:RDQ852065 RNM851971:RNM852065 RXI851971:RXI852065 SHE851971:SHE852065 SRA851971:SRA852065 TAW851971:TAW852065 TKS851971:TKS852065 TUO851971:TUO852065 UEK851971:UEK852065 UOG851971:UOG852065 UYC851971:UYC852065 VHY851971:VHY852065 VRU851971:VRU852065 WBQ851971:WBQ852065 WLM851971:WLM852065 WVI851971:WVI852065 A917507:A917601 IW917507:IW917601 SS917507:SS917601 ACO917507:ACO917601 AMK917507:AMK917601 AWG917507:AWG917601 BGC917507:BGC917601 BPY917507:BPY917601 BZU917507:BZU917601 CJQ917507:CJQ917601 CTM917507:CTM917601 DDI917507:DDI917601 DNE917507:DNE917601 DXA917507:DXA917601 EGW917507:EGW917601 EQS917507:EQS917601 FAO917507:FAO917601 FKK917507:FKK917601 FUG917507:FUG917601 GEC917507:GEC917601 GNY917507:GNY917601 GXU917507:GXU917601 HHQ917507:HHQ917601 HRM917507:HRM917601 IBI917507:IBI917601 ILE917507:ILE917601 IVA917507:IVA917601 JEW917507:JEW917601 JOS917507:JOS917601 JYO917507:JYO917601 KIK917507:KIK917601 KSG917507:KSG917601 LCC917507:LCC917601 LLY917507:LLY917601 LVU917507:LVU917601 MFQ917507:MFQ917601 MPM917507:MPM917601 MZI917507:MZI917601 NJE917507:NJE917601 NTA917507:NTA917601 OCW917507:OCW917601 OMS917507:OMS917601 OWO917507:OWO917601 PGK917507:PGK917601 PQG917507:PQG917601 QAC917507:QAC917601 QJY917507:QJY917601 QTU917507:QTU917601 RDQ917507:RDQ917601 RNM917507:RNM917601 RXI917507:RXI917601 SHE917507:SHE917601 SRA917507:SRA917601 TAW917507:TAW917601 TKS917507:TKS917601 TUO917507:TUO917601 UEK917507:UEK917601 UOG917507:UOG917601 UYC917507:UYC917601 VHY917507:VHY917601 VRU917507:VRU917601 WBQ917507:WBQ917601 WLM917507:WLM917601 WVI917507:WVI917601 A983043:A983137 IW983043:IW983137 SS983043:SS983137 ACO983043:ACO983137 AMK983043:AMK983137 AWG983043:AWG983137 BGC983043:BGC983137 BPY983043:BPY983137 BZU983043:BZU983137 CJQ983043:CJQ983137 CTM983043:CTM983137 DDI983043:DDI983137 DNE983043:DNE983137 DXA983043:DXA983137 EGW983043:EGW983137 EQS983043:EQS983137 FAO983043:FAO983137 FKK983043:FKK983137 FUG983043:FUG983137 GEC983043:GEC983137 GNY983043:GNY983137 GXU983043:GXU983137 HHQ983043:HHQ983137 HRM983043:HRM983137 IBI983043:IBI983137 ILE983043:ILE983137 IVA983043:IVA983137 JEW983043:JEW983137 JOS983043:JOS983137 JYO983043:JYO983137 KIK983043:KIK983137 KSG983043:KSG983137 LCC983043:LCC983137 LLY983043:LLY983137 LVU983043:LVU983137 MFQ983043:MFQ983137 MPM983043:MPM983137 MZI983043:MZI983137 NJE983043:NJE983137 NTA983043:NTA983137 OCW983043:OCW983137 OMS983043:OMS983137 OWO983043:OWO983137 PGK983043:PGK983137 PQG983043:PQG983137 QAC983043:QAC983137 QJY983043:QJY983137 QTU983043:QTU983137 RDQ983043:RDQ983137 RNM983043:RNM983137 RXI983043:RXI983137 SHE983043:SHE983137 SRA983043:SRA983137 TAW983043:TAW983137 TKS983043:TKS983137 TUO983043:TUO983137 UEK983043:UEK983137 UOG983043:UOG983137 UYC983043:UYC983137 VHY983043:VHY983137 VRU983043:VRU983137 WBQ983043:WBQ983137 WLM983043:WLM983137 WVI983043:WVI983137" xr:uid="{4A2E0CB4-EB2C-4849-901E-02414F671679}">
      <formula1>$AL$2:$AL$8</formula1>
    </dataValidation>
    <dataValidation type="list" allowBlank="1" showInputMessage="1" showErrorMessage="1" sqref="M3:M97 JI3:JI97 TE3:TE97 ADA3:ADA97 AMW3:AMW97 AWS3:AWS97 BGO3:BGO97 BQK3:BQK97 CAG3:CAG97 CKC3:CKC97 CTY3:CTY97 DDU3:DDU97 DNQ3:DNQ97 DXM3:DXM97 EHI3:EHI97 ERE3:ERE97 FBA3:FBA97 FKW3:FKW97 FUS3:FUS97 GEO3:GEO97 GOK3:GOK97 GYG3:GYG97 HIC3:HIC97 HRY3:HRY97 IBU3:IBU97 ILQ3:ILQ97 IVM3:IVM97 JFI3:JFI97 JPE3:JPE97 JZA3:JZA97 KIW3:KIW97 KSS3:KSS97 LCO3:LCO97 LMK3:LMK97 LWG3:LWG97 MGC3:MGC97 MPY3:MPY97 MZU3:MZU97 NJQ3:NJQ97 NTM3:NTM97 ODI3:ODI97 ONE3:ONE97 OXA3:OXA97 PGW3:PGW97 PQS3:PQS97 QAO3:QAO97 QKK3:QKK97 QUG3:QUG97 REC3:REC97 RNY3:RNY97 RXU3:RXU97 SHQ3:SHQ97 SRM3:SRM97 TBI3:TBI97 TLE3:TLE97 TVA3:TVA97 UEW3:UEW97 UOS3:UOS97 UYO3:UYO97 VIK3:VIK97 VSG3:VSG97 WCC3:WCC97 WLY3:WLY97 WVU3:WVU97 M65539:M65633 JI65539:JI65633 TE65539:TE65633 ADA65539:ADA65633 AMW65539:AMW65633 AWS65539:AWS65633 BGO65539:BGO65633 BQK65539:BQK65633 CAG65539:CAG65633 CKC65539:CKC65633 CTY65539:CTY65633 DDU65539:DDU65633 DNQ65539:DNQ65633 DXM65539:DXM65633 EHI65539:EHI65633 ERE65539:ERE65633 FBA65539:FBA65633 FKW65539:FKW65633 FUS65539:FUS65633 GEO65539:GEO65633 GOK65539:GOK65633 GYG65539:GYG65633 HIC65539:HIC65633 HRY65539:HRY65633 IBU65539:IBU65633 ILQ65539:ILQ65633 IVM65539:IVM65633 JFI65539:JFI65633 JPE65539:JPE65633 JZA65539:JZA65633 KIW65539:KIW65633 KSS65539:KSS65633 LCO65539:LCO65633 LMK65539:LMK65633 LWG65539:LWG65633 MGC65539:MGC65633 MPY65539:MPY65633 MZU65539:MZU65633 NJQ65539:NJQ65633 NTM65539:NTM65633 ODI65539:ODI65633 ONE65539:ONE65633 OXA65539:OXA65633 PGW65539:PGW65633 PQS65539:PQS65633 QAO65539:QAO65633 QKK65539:QKK65633 QUG65539:QUG65633 REC65539:REC65633 RNY65539:RNY65633 RXU65539:RXU65633 SHQ65539:SHQ65633 SRM65539:SRM65633 TBI65539:TBI65633 TLE65539:TLE65633 TVA65539:TVA65633 UEW65539:UEW65633 UOS65539:UOS65633 UYO65539:UYO65633 VIK65539:VIK65633 VSG65539:VSG65633 WCC65539:WCC65633 WLY65539:WLY65633 WVU65539:WVU65633 M131075:M131169 JI131075:JI131169 TE131075:TE131169 ADA131075:ADA131169 AMW131075:AMW131169 AWS131075:AWS131169 BGO131075:BGO131169 BQK131075:BQK131169 CAG131075:CAG131169 CKC131075:CKC131169 CTY131075:CTY131169 DDU131075:DDU131169 DNQ131075:DNQ131169 DXM131075:DXM131169 EHI131075:EHI131169 ERE131075:ERE131169 FBA131075:FBA131169 FKW131075:FKW131169 FUS131075:FUS131169 GEO131075:GEO131169 GOK131075:GOK131169 GYG131075:GYG131169 HIC131075:HIC131169 HRY131075:HRY131169 IBU131075:IBU131169 ILQ131075:ILQ131169 IVM131075:IVM131169 JFI131075:JFI131169 JPE131075:JPE131169 JZA131075:JZA131169 KIW131075:KIW131169 KSS131075:KSS131169 LCO131075:LCO131169 LMK131075:LMK131169 LWG131075:LWG131169 MGC131075:MGC131169 MPY131075:MPY131169 MZU131075:MZU131169 NJQ131075:NJQ131169 NTM131075:NTM131169 ODI131075:ODI131169 ONE131075:ONE131169 OXA131075:OXA131169 PGW131075:PGW131169 PQS131075:PQS131169 QAO131075:QAO131169 QKK131075:QKK131169 QUG131075:QUG131169 REC131075:REC131169 RNY131075:RNY131169 RXU131075:RXU131169 SHQ131075:SHQ131169 SRM131075:SRM131169 TBI131075:TBI131169 TLE131075:TLE131169 TVA131075:TVA131169 UEW131075:UEW131169 UOS131075:UOS131169 UYO131075:UYO131169 VIK131075:VIK131169 VSG131075:VSG131169 WCC131075:WCC131169 WLY131075:WLY131169 WVU131075:WVU131169 M196611:M196705 JI196611:JI196705 TE196611:TE196705 ADA196611:ADA196705 AMW196611:AMW196705 AWS196611:AWS196705 BGO196611:BGO196705 BQK196611:BQK196705 CAG196611:CAG196705 CKC196611:CKC196705 CTY196611:CTY196705 DDU196611:DDU196705 DNQ196611:DNQ196705 DXM196611:DXM196705 EHI196611:EHI196705 ERE196611:ERE196705 FBA196611:FBA196705 FKW196611:FKW196705 FUS196611:FUS196705 GEO196611:GEO196705 GOK196611:GOK196705 GYG196611:GYG196705 HIC196611:HIC196705 HRY196611:HRY196705 IBU196611:IBU196705 ILQ196611:ILQ196705 IVM196611:IVM196705 JFI196611:JFI196705 JPE196611:JPE196705 JZA196611:JZA196705 KIW196611:KIW196705 KSS196611:KSS196705 LCO196611:LCO196705 LMK196611:LMK196705 LWG196611:LWG196705 MGC196611:MGC196705 MPY196611:MPY196705 MZU196611:MZU196705 NJQ196611:NJQ196705 NTM196611:NTM196705 ODI196611:ODI196705 ONE196611:ONE196705 OXA196611:OXA196705 PGW196611:PGW196705 PQS196611:PQS196705 QAO196611:QAO196705 QKK196611:QKK196705 QUG196611:QUG196705 REC196611:REC196705 RNY196611:RNY196705 RXU196611:RXU196705 SHQ196611:SHQ196705 SRM196611:SRM196705 TBI196611:TBI196705 TLE196611:TLE196705 TVA196611:TVA196705 UEW196611:UEW196705 UOS196611:UOS196705 UYO196611:UYO196705 VIK196611:VIK196705 VSG196611:VSG196705 WCC196611:WCC196705 WLY196611:WLY196705 WVU196611:WVU196705 M262147:M262241 JI262147:JI262241 TE262147:TE262241 ADA262147:ADA262241 AMW262147:AMW262241 AWS262147:AWS262241 BGO262147:BGO262241 BQK262147:BQK262241 CAG262147:CAG262241 CKC262147:CKC262241 CTY262147:CTY262241 DDU262147:DDU262241 DNQ262147:DNQ262241 DXM262147:DXM262241 EHI262147:EHI262241 ERE262147:ERE262241 FBA262147:FBA262241 FKW262147:FKW262241 FUS262147:FUS262241 GEO262147:GEO262241 GOK262147:GOK262241 GYG262147:GYG262241 HIC262147:HIC262241 HRY262147:HRY262241 IBU262147:IBU262241 ILQ262147:ILQ262241 IVM262147:IVM262241 JFI262147:JFI262241 JPE262147:JPE262241 JZA262147:JZA262241 KIW262147:KIW262241 KSS262147:KSS262241 LCO262147:LCO262241 LMK262147:LMK262241 LWG262147:LWG262241 MGC262147:MGC262241 MPY262147:MPY262241 MZU262147:MZU262241 NJQ262147:NJQ262241 NTM262147:NTM262241 ODI262147:ODI262241 ONE262147:ONE262241 OXA262147:OXA262241 PGW262147:PGW262241 PQS262147:PQS262241 QAO262147:QAO262241 QKK262147:QKK262241 QUG262147:QUG262241 REC262147:REC262241 RNY262147:RNY262241 RXU262147:RXU262241 SHQ262147:SHQ262241 SRM262147:SRM262241 TBI262147:TBI262241 TLE262147:TLE262241 TVA262147:TVA262241 UEW262147:UEW262241 UOS262147:UOS262241 UYO262147:UYO262241 VIK262147:VIK262241 VSG262147:VSG262241 WCC262147:WCC262241 WLY262147:WLY262241 WVU262147:WVU262241 M327683:M327777 JI327683:JI327777 TE327683:TE327777 ADA327683:ADA327777 AMW327683:AMW327777 AWS327683:AWS327777 BGO327683:BGO327777 BQK327683:BQK327777 CAG327683:CAG327777 CKC327683:CKC327777 CTY327683:CTY327777 DDU327683:DDU327777 DNQ327683:DNQ327777 DXM327683:DXM327777 EHI327683:EHI327777 ERE327683:ERE327777 FBA327683:FBA327777 FKW327683:FKW327777 FUS327683:FUS327777 GEO327683:GEO327777 GOK327683:GOK327777 GYG327683:GYG327777 HIC327683:HIC327777 HRY327683:HRY327777 IBU327683:IBU327777 ILQ327683:ILQ327777 IVM327683:IVM327777 JFI327683:JFI327777 JPE327683:JPE327777 JZA327683:JZA327777 KIW327683:KIW327777 KSS327683:KSS327777 LCO327683:LCO327777 LMK327683:LMK327777 LWG327683:LWG327777 MGC327683:MGC327777 MPY327683:MPY327777 MZU327683:MZU327777 NJQ327683:NJQ327777 NTM327683:NTM327777 ODI327683:ODI327777 ONE327683:ONE327777 OXA327683:OXA327777 PGW327683:PGW327777 PQS327683:PQS327777 QAO327683:QAO327777 QKK327683:QKK327777 QUG327683:QUG327777 REC327683:REC327777 RNY327683:RNY327777 RXU327683:RXU327777 SHQ327683:SHQ327777 SRM327683:SRM327777 TBI327683:TBI327777 TLE327683:TLE327777 TVA327683:TVA327777 UEW327683:UEW327777 UOS327683:UOS327777 UYO327683:UYO327777 VIK327683:VIK327777 VSG327683:VSG327777 WCC327683:WCC327777 WLY327683:WLY327777 WVU327683:WVU327777 M393219:M393313 JI393219:JI393313 TE393219:TE393313 ADA393219:ADA393313 AMW393219:AMW393313 AWS393219:AWS393313 BGO393219:BGO393313 BQK393219:BQK393313 CAG393219:CAG393313 CKC393219:CKC393313 CTY393219:CTY393313 DDU393219:DDU393313 DNQ393219:DNQ393313 DXM393219:DXM393313 EHI393219:EHI393313 ERE393219:ERE393313 FBA393219:FBA393313 FKW393219:FKW393313 FUS393219:FUS393313 GEO393219:GEO393313 GOK393219:GOK393313 GYG393219:GYG393313 HIC393219:HIC393313 HRY393219:HRY393313 IBU393219:IBU393313 ILQ393219:ILQ393313 IVM393219:IVM393313 JFI393219:JFI393313 JPE393219:JPE393313 JZA393219:JZA393313 KIW393219:KIW393313 KSS393219:KSS393313 LCO393219:LCO393313 LMK393219:LMK393313 LWG393219:LWG393313 MGC393219:MGC393313 MPY393219:MPY393313 MZU393219:MZU393313 NJQ393219:NJQ393313 NTM393219:NTM393313 ODI393219:ODI393313 ONE393219:ONE393313 OXA393219:OXA393313 PGW393219:PGW393313 PQS393219:PQS393313 QAO393219:QAO393313 QKK393219:QKK393313 QUG393219:QUG393313 REC393219:REC393313 RNY393219:RNY393313 RXU393219:RXU393313 SHQ393219:SHQ393313 SRM393219:SRM393313 TBI393219:TBI393313 TLE393219:TLE393313 TVA393219:TVA393313 UEW393219:UEW393313 UOS393219:UOS393313 UYO393219:UYO393313 VIK393219:VIK393313 VSG393219:VSG393313 WCC393219:WCC393313 WLY393219:WLY393313 WVU393219:WVU393313 M458755:M458849 JI458755:JI458849 TE458755:TE458849 ADA458755:ADA458849 AMW458755:AMW458849 AWS458755:AWS458849 BGO458755:BGO458849 BQK458755:BQK458849 CAG458755:CAG458849 CKC458755:CKC458849 CTY458755:CTY458849 DDU458755:DDU458849 DNQ458755:DNQ458849 DXM458755:DXM458849 EHI458755:EHI458849 ERE458755:ERE458849 FBA458755:FBA458849 FKW458755:FKW458849 FUS458755:FUS458849 GEO458755:GEO458849 GOK458755:GOK458849 GYG458755:GYG458849 HIC458755:HIC458849 HRY458755:HRY458849 IBU458755:IBU458849 ILQ458755:ILQ458849 IVM458755:IVM458849 JFI458755:JFI458849 JPE458755:JPE458849 JZA458755:JZA458849 KIW458755:KIW458849 KSS458755:KSS458849 LCO458755:LCO458849 LMK458755:LMK458849 LWG458755:LWG458849 MGC458755:MGC458849 MPY458755:MPY458849 MZU458755:MZU458849 NJQ458755:NJQ458849 NTM458755:NTM458849 ODI458755:ODI458849 ONE458755:ONE458849 OXA458755:OXA458849 PGW458755:PGW458849 PQS458755:PQS458849 QAO458755:QAO458849 QKK458755:QKK458849 QUG458755:QUG458849 REC458755:REC458849 RNY458755:RNY458849 RXU458755:RXU458849 SHQ458755:SHQ458849 SRM458755:SRM458849 TBI458755:TBI458849 TLE458755:TLE458849 TVA458755:TVA458849 UEW458755:UEW458849 UOS458755:UOS458849 UYO458755:UYO458849 VIK458755:VIK458849 VSG458755:VSG458849 WCC458755:WCC458849 WLY458755:WLY458849 WVU458755:WVU458849 M524291:M524385 JI524291:JI524385 TE524291:TE524385 ADA524291:ADA524385 AMW524291:AMW524385 AWS524291:AWS524385 BGO524291:BGO524385 BQK524291:BQK524385 CAG524291:CAG524385 CKC524291:CKC524385 CTY524291:CTY524385 DDU524291:DDU524385 DNQ524291:DNQ524385 DXM524291:DXM524385 EHI524291:EHI524385 ERE524291:ERE524385 FBA524291:FBA524385 FKW524291:FKW524385 FUS524291:FUS524385 GEO524291:GEO524385 GOK524291:GOK524385 GYG524291:GYG524385 HIC524291:HIC524385 HRY524291:HRY524385 IBU524291:IBU524385 ILQ524291:ILQ524385 IVM524291:IVM524385 JFI524291:JFI524385 JPE524291:JPE524385 JZA524291:JZA524385 KIW524291:KIW524385 KSS524291:KSS524385 LCO524291:LCO524385 LMK524291:LMK524385 LWG524291:LWG524385 MGC524291:MGC524385 MPY524291:MPY524385 MZU524291:MZU524385 NJQ524291:NJQ524385 NTM524291:NTM524385 ODI524291:ODI524385 ONE524291:ONE524385 OXA524291:OXA524385 PGW524291:PGW524385 PQS524291:PQS524385 QAO524291:QAO524385 QKK524291:QKK524385 QUG524291:QUG524385 REC524291:REC524385 RNY524291:RNY524385 RXU524291:RXU524385 SHQ524291:SHQ524385 SRM524291:SRM524385 TBI524291:TBI524385 TLE524291:TLE524385 TVA524291:TVA524385 UEW524291:UEW524385 UOS524291:UOS524385 UYO524291:UYO524385 VIK524291:VIK524385 VSG524291:VSG524385 WCC524291:WCC524385 WLY524291:WLY524385 WVU524291:WVU524385 M589827:M589921 JI589827:JI589921 TE589827:TE589921 ADA589827:ADA589921 AMW589827:AMW589921 AWS589827:AWS589921 BGO589827:BGO589921 BQK589827:BQK589921 CAG589827:CAG589921 CKC589827:CKC589921 CTY589827:CTY589921 DDU589827:DDU589921 DNQ589827:DNQ589921 DXM589827:DXM589921 EHI589827:EHI589921 ERE589827:ERE589921 FBA589827:FBA589921 FKW589827:FKW589921 FUS589827:FUS589921 GEO589827:GEO589921 GOK589827:GOK589921 GYG589827:GYG589921 HIC589827:HIC589921 HRY589827:HRY589921 IBU589827:IBU589921 ILQ589827:ILQ589921 IVM589827:IVM589921 JFI589827:JFI589921 JPE589827:JPE589921 JZA589827:JZA589921 KIW589827:KIW589921 KSS589827:KSS589921 LCO589827:LCO589921 LMK589827:LMK589921 LWG589827:LWG589921 MGC589827:MGC589921 MPY589827:MPY589921 MZU589827:MZU589921 NJQ589827:NJQ589921 NTM589827:NTM589921 ODI589827:ODI589921 ONE589827:ONE589921 OXA589827:OXA589921 PGW589827:PGW589921 PQS589827:PQS589921 QAO589827:QAO589921 QKK589827:QKK589921 QUG589827:QUG589921 REC589827:REC589921 RNY589827:RNY589921 RXU589827:RXU589921 SHQ589827:SHQ589921 SRM589827:SRM589921 TBI589827:TBI589921 TLE589827:TLE589921 TVA589827:TVA589921 UEW589827:UEW589921 UOS589827:UOS589921 UYO589827:UYO589921 VIK589827:VIK589921 VSG589827:VSG589921 WCC589827:WCC589921 WLY589827:WLY589921 WVU589827:WVU589921 M655363:M655457 JI655363:JI655457 TE655363:TE655457 ADA655363:ADA655457 AMW655363:AMW655457 AWS655363:AWS655457 BGO655363:BGO655457 BQK655363:BQK655457 CAG655363:CAG655457 CKC655363:CKC655457 CTY655363:CTY655457 DDU655363:DDU655457 DNQ655363:DNQ655457 DXM655363:DXM655457 EHI655363:EHI655457 ERE655363:ERE655457 FBA655363:FBA655457 FKW655363:FKW655457 FUS655363:FUS655457 GEO655363:GEO655457 GOK655363:GOK655457 GYG655363:GYG655457 HIC655363:HIC655457 HRY655363:HRY655457 IBU655363:IBU655457 ILQ655363:ILQ655457 IVM655363:IVM655457 JFI655363:JFI655457 JPE655363:JPE655457 JZA655363:JZA655457 KIW655363:KIW655457 KSS655363:KSS655457 LCO655363:LCO655457 LMK655363:LMK655457 LWG655363:LWG655457 MGC655363:MGC655457 MPY655363:MPY655457 MZU655363:MZU655457 NJQ655363:NJQ655457 NTM655363:NTM655457 ODI655363:ODI655457 ONE655363:ONE655457 OXA655363:OXA655457 PGW655363:PGW655457 PQS655363:PQS655457 QAO655363:QAO655457 QKK655363:QKK655457 QUG655363:QUG655457 REC655363:REC655457 RNY655363:RNY655457 RXU655363:RXU655457 SHQ655363:SHQ655457 SRM655363:SRM655457 TBI655363:TBI655457 TLE655363:TLE655457 TVA655363:TVA655457 UEW655363:UEW655457 UOS655363:UOS655457 UYO655363:UYO655457 VIK655363:VIK655457 VSG655363:VSG655457 WCC655363:WCC655457 WLY655363:WLY655457 WVU655363:WVU655457 M720899:M720993 JI720899:JI720993 TE720899:TE720993 ADA720899:ADA720993 AMW720899:AMW720993 AWS720899:AWS720993 BGO720899:BGO720993 BQK720899:BQK720993 CAG720899:CAG720993 CKC720899:CKC720993 CTY720899:CTY720993 DDU720899:DDU720993 DNQ720899:DNQ720993 DXM720899:DXM720993 EHI720899:EHI720993 ERE720899:ERE720993 FBA720899:FBA720993 FKW720899:FKW720993 FUS720899:FUS720993 GEO720899:GEO720993 GOK720899:GOK720993 GYG720899:GYG720993 HIC720899:HIC720993 HRY720899:HRY720993 IBU720899:IBU720993 ILQ720899:ILQ720993 IVM720899:IVM720993 JFI720899:JFI720993 JPE720899:JPE720993 JZA720899:JZA720993 KIW720899:KIW720993 KSS720899:KSS720993 LCO720899:LCO720993 LMK720899:LMK720993 LWG720899:LWG720993 MGC720899:MGC720993 MPY720899:MPY720993 MZU720899:MZU720993 NJQ720899:NJQ720993 NTM720899:NTM720993 ODI720899:ODI720993 ONE720899:ONE720993 OXA720899:OXA720993 PGW720899:PGW720993 PQS720899:PQS720993 QAO720899:QAO720993 QKK720899:QKK720993 QUG720899:QUG720993 REC720899:REC720993 RNY720899:RNY720993 RXU720899:RXU720993 SHQ720899:SHQ720993 SRM720899:SRM720993 TBI720899:TBI720993 TLE720899:TLE720993 TVA720899:TVA720993 UEW720899:UEW720993 UOS720899:UOS720993 UYO720899:UYO720993 VIK720899:VIK720993 VSG720899:VSG720993 WCC720899:WCC720993 WLY720899:WLY720993 WVU720899:WVU720993 M786435:M786529 JI786435:JI786529 TE786435:TE786529 ADA786435:ADA786529 AMW786435:AMW786529 AWS786435:AWS786529 BGO786435:BGO786529 BQK786435:BQK786529 CAG786435:CAG786529 CKC786435:CKC786529 CTY786435:CTY786529 DDU786435:DDU786529 DNQ786435:DNQ786529 DXM786435:DXM786529 EHI786435:EHI786529 ERE786435:ERE786529 FBA786435:FBA786529 FKW786435:FKW786529 FUS786435:FUS786529 GEO786435:GEO786529 GOK786435:GOK786529 GYG786435:GYG786529 HIC786435:HIC786529 HRY786435:HRY786529 IBU786435:IBU786529 ILQ786435:ILQ786529 IVM786435:IVM786529 JFI786435:JFI786529 JPE786435:JPE786529 JZA786435:JZA786529 KIW786435:KIW786529 KSS786435:KSS786529 LCO786435:LCO786529 LMK786435:LMK786529 LWG786435:LWG786529 MGC786435:MGC786529 MPY786435:MPY786529 MZU786435:MZU786529 NJQ786435:NJQ786529 NTM786435:NTM786529 ODI786435:ODI786529 ONE786435:ONE786529 OXA786435:OXA786529 PGW786435:PGW786529 PQS786435:PQS786529 QAO786435:QAO786529 QKK786435:QKK786529 QUG786435:QUG786529 REC786435:REC786529 RNY786435:RNY786529 RXU786435:RXU786529 SHQ786435:SHQ786529 SRM786435:SRM786529 TBI786435:TBI786529 TLE786435:TLE786529 TVA786435:TVA786529 UEW786435:UEW786529 UOS786435:UOS786529 UYO786435:UYO786529 VIK786435:VIK786529 VSG786435:VSG786529 WCC786435:WCC786529 WLY786435:WLY786529 WVU786435:WVU786529 M851971:M852065 JI851971:JI852065 TE851971:TE852065 ADA851971:ADA852065 AMW851971:AMW852065 AWS851971:AWS852065 BGO851971:BGO852065 BQK851971:BQK852065 CAG851971:CAG852065 CKC851971:CKC852065 CTY851971:CTY852065 DDU851971:DDU852065 DNQ851971:DNQ852065 DXM851971:DXM852065 EHI851971:EHI852065 ERE851971:ERE852065 FBA851971:FBA852065 FKW851971:FKW852065 FUS851971:FUS852065 GEO851971:GEO852065 GOK851971:GOK852065 GYG851971:GYG852065 HIC851971:HIC852065 HRY851971:HRY852065 IBU851971:IBU852065 ILQ851971:ILQ852065 IVM851971:IVM852065 JFI851971:JFI852065 JPE851971:JPE852065 JZA851971:JZA852065 KIW851971:KIW852065 KSS851971:KSS852065 LCO851971:LCO852065 LMK851971:LMK852065 LWG851971:LWG852065 MGC851971:MGC852065 MPY851971:MPY852065 MZU851971:MZU852065 NJQ851971:NJQ852065 NTM851971:NTM852065 ODI851971:ODI852065 ONE851971:ONE852065 OXA851971:OXA852065 PGW851971:PGW852065 PQS851971:PQS852065 QAO851971:QAO852065 QKK851971:QKK852065 QUG851971:QUG852065 REC851971:REC852065 RNY851971:RNY852065 RXU851971:RXU852065 SHQ851971:SHQ852065 SRM851971:SRM852065 TBI851971:TBI852065 TLE851971:TLE852065 TVA851971:TVA852065 UEW851971:UEW852065 UOS851971:UOS852065 UYO851971:UYO852065 VIK851971:VIK852065 VSG851971:VSG852065 WCC851971:WCC852065 WLY851971:WLY852065 WVU851971:WVU852065 M917507:M917601 JI917507:JI917601 TE917507:TE917601 ADA917507:ADA917601 AMW917507:AMW917601 AWS917507:AWS917601 BGO917507:BGO917601 BQK917507:BQK917601 CAG917507:CAG917601 CKC917507:CKC917601 CTY917507:CTY917601 DDU917507:DDU917601 DNQ917507:DNQ917601 DXM917507:DXM917601 EHI917507:EHI917601 ERE917507:ERE917601 FBA917507:FBA917601 FKW917507:FKW917601 FUS917507:FUS917601 GEO917507:GEO917601 GOK917507:GOK917601 GYG917507:GYG917601 HIC917507:HIC917601 HRY917507:HRY917601 IBU917507:IBU917601 ILQ917507:ILQ917601 IVM917507:IVM917601 JFI917507:JFI917601 JPE917507:JPE917601 JZA917507:JZA917601 KIW917507:KIW917601 KSS917507:KSS917601 LCO917507:LCO917601 LMK917507:LMK917601 LWG917507:LWG917601 MGC917507:MGC917601 MPY917507:MPY917601 MZU917507:MZU917601 NJQ917507:NJQ917601 NTM917507:NTM917601 ODI917507:ODI917601 ONE917507:ONE917601 OXA917507:OXA917601 PGW917507:PGW917601 PQS917507:PQS917601 QAO917507:QAO917601 QKK917507:QKK917601 QUG917507:QUG917601 REC917507:REC917601 RNY917507:RNY917601 RXU917507:RXU917601 SHQ917507:SHQ917601 SRM917507:SRM917601 TBI917507:TBI917601 TLE917507:TLE917601 TVA917507:TVA917601 UEW917507:UEW917601 UOS917507:UOS917601 UYO917507:UYO917601 VIK917507:VIK917601 VSG917507:VSG917601 WCC917507:WCC917601 WLY917507:WLY917601 WVU917507:WVU917601 M983043:M983137 JI983043:JI983137 TE983043:TE983137 ADA983043:ADA983137 AMW983043:AMW983137 AWS983043:AWS983137 BGO983043:BGO983137 BQK983043:BQK983137 CAG983043:CAG983137 CKC983043:CKC983137 CTY983043:CTY983137 DDU983043:DDU983137 DNQ983043:DNQ983137 DXM983043:DXM983137 EHI983043:EHI983137 ERE983043:ERE983137 FBA983043:FBA983137 FKW983043:FKW983137 FUS983043:FUS983137 GEO983043:GEO983137 GOK983043:GOK983137 GYG983043:GYG983137 HIC983043:HIC983137 HRY983043:HRY983137 IBU983043:IBU983137 ILQ983043:ILQ983137 IVM983043:IVM983137 JFI983043:JFI983137 JPE983043:JPE983137 JZA983043:JZA983137 KIW983043:KIW983137 KSS983043:KSS983137 LCO983043:LCO983137 LMK983043:LMK983137 LWG983043:LWG983137 MGC983043:MGC983137 MPY983043:MPY983137 MZU983043:MZU983137 NJQ983043:NJQ983137 NTM983043:NTM983137 ODI983043:ODI983137 ONE983043:ONE983137 OXA983043:OXA983137 PGW983043:PGW983137 PQS983043:PQS983137 QAO983043:QAO983137 QKK983043:QKK983137 QUG983043:QUG983137 REC983043:REC983137 RNY983043:RNY983137 RXU983043:RXU983137 SHQ983043:SHQ983137 SRM983043:SRM983137 TBI983043:TBI983137 TLE983043:TLE983137 TVA983043:TVA983137 UEW983043:UEW983137 UOS983043:UOS983137 UYO983043:UYO983137 VIK983043:VIK983137 VSG983043:VSG983137 WCC983043:WCC983137 WLY983043:WLY983137 WVU983043:WVU983137" xr:uid="{D3512842-53DB-4B4F-A936-4C0CD5A0C1E2}">
      <formula1>$AK$2:$AK$2</formula1>
    </dataValidation>
    <dataValidation type="list" allowBlank="1" showInputMessage="1" showErrorMessage="1" sqref="L3:L97 JH3:JH97 TD3:TD97 ACZ3:ACZ97 AMV3:AMV97 AWR3:AWR97 BGN3:BGN97 BQJ3:BQJ97 CAF3:CAF97 CKB3:CKB97 CTX3:CTX97 DDT3:DDT97 DNP3:DNP97 DXL3:DXL97 EHH3:EHH97 ERD3:ERD97 FAZ3:FAZ97 FKV3:FKV97 FUR3:FUR97 GEN3:GEN97 GOJ3:GOJ97 GYF3:GYF97 HIB3:HIB97 HRX3:HRX97 IBT3:IBT97 ILP3:ILP97 IVL3:IVL97 JFH3:JFH97 JPD3:JPD97 JYZ3:JYZ97 KIV3:KIV97 KSR3:KSR97 LCN3:LCN97 LMJ3:LMJ97 LWF3:LWF97 MGB3:MGB97 MPX3:MPX97 MZT3:MZT97 NJP3:NJP97 NTL3:NTL97 ODH3:ODH97 OND3:OND97 OWZ3:OWZ97 PGV3:PGV97 PQR3:PQR97 QAN3:QAN97 QKJ3:QKJ97 QUF3:QUF97 REB3:REB97 RNX3:RNX97 RXT3:RXT97 SHP3:SHP97 SRL3:SRL97 TBH3:TBH97 TLD3:TLD97 TUZ3:TUZ97 UEV3:UEV97 UOR3:UOR97 UYN3:UYN97 VIJ3:VIJ97 VSF3:VSF97 WCB3:WCB97 WLX3:WLX97 WVT3:WVT97 L65539:L65633 JH65539:JH65633 TD65539:TD65633 ACZ65539:ACZ65633 AMV65539:AMV65633 AWR65539:AWR65633 BGN65539:BGN65633 BQJ65539:BQJ65633 CAF65539:CAF65633 CKB65539:CKB65633 CTX65539:CTX65633 DDT65539:DDT65633 DNP65539:DNP65633 DXL65539:DXL65633 EHH65539:EHH65633 ERD65539:ERD65633 FAZ65539:FAZ65633 FKV65539:FKV65633 FUR65539:FUR65633 GEN65539:GEN65633 GOJ65539:GOJ65633 GYF65539:GYF65633 HIB65539:HIB65633 HRX65539:HRX65633 IBT65539:IBT65633 ILP65539:ILP65633 IVL65539:IVL65633 JFH65539:JFH65633 JPD65539:JPD65633 JYZ65539:JYZ65633 KIV65539:KIV65633 KSR65539:KSR65633 LCN65539:LCN65633 LMJ65539:LMJ65633 LWF65539:LWF65633 MGB65539:MGB65633 MPX65539:MPX65633 MZT65539:MZT65633 NJP65539:NJP65633 NTL65539:NTL65633 ODH65539:ODH65633 OND65539:OND65633 OWZ65539:OWZ65633 PGV65539:PGV65633 PQR65539:PQR65633 QAN65539:QAN65633 QKJ65539:QKJ65633 QUF65539:QUF65633 REB65539:REB65633 RNX65539:RNX65633 RXT65539:RXT65633 SHP65539:SHP65633 SRL65539:SRL65633 TBH65539:TBH65633 TLD65539:TLD65633 TUZ65539:TUZ65633 UEV65539:UEV65633 UOR65539:UOR65633 UYN65539:UYN65633 VIJ65539:VIJ65633 VSF65539:VSF65633 WCB65539:WCB65633 WLX65539:WLX65633 WVT65539:WVT65633 L131075:L131169 JH131075:JH131169 TD131075:TD131169 ACZ131075:ACZ131169 AMV131075:AMV131169 AWR131075:AWR131169 BGN131075:BGN131169 BQJ131075:BQJ131169 CAF131075:CAF131169 CKB131075:CKB131169 CTX131075:CTX131169 DDT131075:DDT131169 DNP131075:DNP131169 DXL131075:DXL131169 EHH131075:EHH131169 ERD131075:ERD131169 FAZ131075:FAZ131169 FKV131075:FKV131169 FUR131075:FUR131169 GEN131075:GEN131169 GOJ131075:GOJ131169 GYF131075:GYF131169 HIB131075:HIB131169 HRX131075:HRX131169 IBT131075:IBT131169 ILP131075:ILP131169 IVL131075:IVL131169 JFH131075:JFH131169 JPD131075:JPD131169 JYZ131075:JYZ131169 KIV131075:KIV131169 KSR131075:KSR131169 LCN131075:LCN131169 LMJ131075:LMJ131169 LWF131075:LWF131169 MGB131075:MGB131169 MPX131075:MPX131169 MZT131075:MZT131169 NJP131075:NJP131169 NTL131075:NTL131169 ODH131075:ODH131169 OND131075:OND131169 OWZ131075:OWZ131169 PGV131075:PGV131169 PQR131075:PQR131169 QAN131075:QAN131169 QKJ131075:QKJ131169 QUF131075:QUF131169 REB131075:REB131169 RNX131075:RNX131169 RXT131075:RXT131169 SHP131075:SHP131169 SRL131075:SRL131169 TBH131075:TBH131169 TLD131075:TLD131169 TUZ131075:TUZ131169 UEV131075:UEV131169 UOR131075:UOR131169 UYN131075:UYN131169 VIJ131075:VIJ131169 VSF131075:VSF131169 WCB131075:WCB131169 WLX131075:WLX131169 WVT131075:WVT131169 L196611:L196705 JH196611:JH196705 TD196611:TD196705 ACZ196611:ACZ196705 AMV196611:AMV196705 AWR196611:AWR196705 BGN196611:BGN196705 BQJ196611:BQJ196705 CAF196611:CAF196705 CKB196611:CKB196705 CTX196611:CTX196705 DDT196611:DDT196705 DNP196611:DNP196705 DXL196611:DXL196705 EHH196611:EHH196705 ERD196611:ERD196705 FAZ196611:FAZ196705 FKV196611:FKV196705 FUR196611:FUR196705 GEN196611:GEN196705 GOJ196611:GOJ196705 GYF196611:GYF196705 HIB196611:HIB196705 HRX196611:HRX196705 IBT196611:IBT196705 ILP196611:ILP196705 IVL196611:IVL196705 JFH196611:JFH196705 JPD196611:JPD196705 JYZ196611:JYZ196705 KIV196611:KIV196705 KSR196611:KSR196705 LCN196611:LCN196705 LMJ196611:LMJ196705 LWF196611:LWF196705 MGB196611:MGB196705 MPX196611:MPX196705 MZT196611:MZT196705 NJP196611:NJP196705 NTL196611:NTL196705 ODH196611:ODH196705 OND196611:OND196705 OWZ196611:OWZ196705 PGV196611:PGV196705 PQR196611:PQR196705 QAN196611:QAN196705 QKJ196611:QKJ196705 QUF196611:QUF196705 REB196611:REB196705 RNX196611:RNX196705 RXT196611:RXT196705 SHP196611:SHP196705 SRL196611:SRL196705 TBH196611:TBH196705 TLD196611:TLD196705 TUZ196611:TUZ196705 UEV196611:UEV196705 UOR196611:UOR196705 UYN196611:UYN196705 VIJ196611:VIJ196705 VSF196611:VSF196705 WCB196611:WCB196705 WLX196611:WLX196705 WVT196611:WVT196705 L262147:L262241 JH262147:JH262241 TD262147:TD262241 ACZ262147:ACZ262241 AMV262147:AMV262241 AWR262147:AWR262241 BGN262147:BGN262241 BQJ262147:BQJ262241 CAF262147:CAF262241 CKB262147:CKB262241 CTX262147:CTX262241 DDT262147:DDT262241 DNP262147:DNP262241 DXL262147:DXL262241 EHH262147:EHH262241 ERD262147:ERD262241 FAZ262147:FAZ262241 FKV262147:FKV262241 FUR262147:FUR262241 GEN262147:GEN262241 GOJ262147:GOJ262241 GYF262147:GYF262241 HIB262147:HIB262241 HRX262147:HRX262241 IBT262147:IBT262241 ILP262147:ILP262241 IVL262147:IVL262241 JFH262147:JFH262241 JPD262147:JPD262241 JYZ262147:JYZ262241 KIV262147:KIV262241 KSR262147:KSR262241 LCN262147:LCN262241 LMJ262147:LMJ262241 LWF262147:LWF262241 MGB262147:MGB262241 MPX262147:MPX262241 MZT262147:MZT262241 NJP262147:NJP262241 NTL262147:NTL262241 ODH262147:ODH262241 OND262147:OND262241 OWZ262147:OWZ262241 PGV262147:PGV262241 PQR262147:PQR262241 QAN262147:QAN262241 QKJ262147:QKJ262241 QUF262147:QUF262241 REB262147:REB262241 RNX262147:RNX262241 RXT262147:RXT262241 SHP262147:SHP262241 SRL262147:SRL262241 TBH262147:TBH262241 TLD262147:TLD262241 TUZ262147:TUZ262241 UEV262147:UEV262241 UOR262147:UOR262241 UYN262147:UYN262241 VIJ262147:VIJ262241 VSF262147:VSF262241 WCB262147:WCB262241 WLX262147:WLX262241 WVT262147:WVT262241 L327683:L327777 JH327683:JH327777 TD327683:TD327777 ACZ327683:ACZ327777 AMV327683:AMV327777 AWR327683:AWR327777 BGN327683:BGN327777 BQJ327683:BQJ327777 CAF327683:CAF327777 CKB327683:CKB327777 CTX327683:CTX327777 DDT327683:DDT327777 DNP327683:DNP327777 DXL327683:DXL327777 EHH327683:EHH327777 ERD327683:ERD327777 FAZ327683:FAZ327777 FKV327683:FKV327777 FUR327683:FUR327777 GEN327683:GEN327777 GOJ327683:GOJ327777 GYF327683:GYF327777 HIB327683:HIB327777 HRX327683:HRX327777 IBT327683:IBT327777 ILP327683:ILP327777 IVL327683:IVL327777 JFH327683:JFH327777 JPD327683:JPD327777 JYZ327683:JYZ327777 KIV327683:KIV327777 KSR327683:KSR327777 LCN327683:LCN327777 LMJ327683:LMJ327777 LWF327683:LWF327777 MGB327683:MGB327777 MPX327683:MPX327777 MZT327683:MZT327777 NJP327683:NJP327777 NTL327683:NTL327777 ODH327683:ODH327777 OND327683:OND327777 OWZ327683:OWZ327777 PGV327683:PGV327777 PQR327683:PQR327777 QAN327683:QAN327777 QKJ327683:QKJ327777 QUF327683:QUF327777 REB327683:REB327777 RNX327683:RNX327777 RXT327683:RXT327777 SHP327683:SHP327777 SRL327683:SRL327777 TBH327683:TBH327777 TLD327683:TLD327777 TUZ327683:TUZ327777 UEV327683:UEV327777 UOR327683:UOR327777 UYN327683:UYN327777 VIJ327683:VIJ327777 VSF327683:VSF327777 WCB327683:WCB327777 WLX327683:WLX327777 WVT327683:WVT327777 L393219:L393313 JH393219:JH393313 TD393219:TD393313 ACZ393219:ACZ393313 AMV393219:AMV393313 AWR393219:AWR393313 BGN393219:BGN393313 BQJ393219:BQJ393313 CAF393219:CAF393313 CKB393219:CKB393313 CTX393219:CTX393313 DDT393219:DDT393313 DNP393219:DNP393313 DXL393219:DXL393313 EHH393219:EHH393313 ERD393219:ERD393313 FAZ393219:FAZ393313 FKV393219:FKV393313 FUR393219:FUR393313 GEN393219:GEN393313 GOJ393219:GOJ393313 GYF393219:GYF393313 HIB393219:HIB393313 HRX393219:HRX393313 IBT393219:IBT393313 ILP393219:ILP393313 IVL393219:IVL393313 JFH393219:JFH393313 JPD393219:JPD393313 JYZ393219:JYZ393313 KIV393219:KIV393313 KSR393219:KSR393313 LCN393219:LCN393313 LMJ393219:LMJ393313 LWF393219:LWF393313 MGB393219:MGB393313 MPX393219:MPX393313 MZT393219:MZT393313 NJP393219:NJP393313 NTL393219:NTL393313 ODH393219:ODH393313 OND393219:OND393313 OWZ393219:OWZ393313 PGV393219:PGV393313 PQR393219:PQR393313 QAN393219:QAN393313 QKJ393219:QKJ393313 QUF393219:QUF393313 REB393219:REB393313 RNX393219:RNX393313 RXT393219:RXT393313 SHP393219:SHP393313 SRL393219:SRL393313 TBH393219:TBH393313 TLD393219:TLD393313 TUZ393219:TUZ393313 UEV393219:UEV393313 UOR393219:UOR393313 UYN393219:UYN393313 VIJ393219:VIJ393313 VSF393219:VSF393313 WCB393219:WCB393313 WLX393219:WLX393313 WVT393219:WVT393313 L458755:L458849 JH458755:JH458849 TD458755:TD458849 ACZ458755:ACZ458849 AMV458755:AMV458849 AWR458755:AWR458849 BGN458755:BGN458849 BQJ458755:BQJ458849 CAF458755:CAF458849 CKB458755:CKB458849 CTX458755:CTX458849 DDT458755:DDT458849 DNP458755:DNP458849 DXL458755:DXL458849 EHH458755:EHH458849 ERD458755:ERD458849 FAZ458755:FAZ458849 FKV458755:FKV458849 FUR458755:FUR458849 GEN458755:GEN458849 GOJ458755:GOJ458849 GYF458755:GYF458849 HIB458755:HIB458849 HRX458755:HRX458849 IBT458755:IBT458849 ILP458755:ILP458849 IVL458755:IVL458849 JFH458755:JFH458849 JPD458755:JPD458849 JYZ458755:JYZ458849 KIV458755:KIV458849 KSR458755:KSR458849 LCN458755:LCN458849 LMJ458755:LMJ458849 LWF458755:LWF458849 MGB458755:MGB458849 MPX458755:MPX458849 MZT458755:MZT458849 NJP458755:NJP458849 NTL458755:NTL458849 ODH458755:ODH458849 OND458755:OND458849 OWZ458755:OWZ458849 PGV458755:PGV458849 PQR458755:PQR458849 QAN458755:QAN458849 QKJ458755:QKJ458849 QUF458755:QUF458849 REB458755:REB458849 RNX458755:RNX458849 RXT458755:RXT458849 SHP458755:SHP458849 SRL458755:SRL458849 TBH458755:TBH458849 TLD458755:TLD458849 TUZ458755:TUZ458849 UEV458755:UEV458849 UOR458755:UOR458849 UYN458755:UYN458849 VIJ458755:VIJ458849 VSF458755:VSF458849 WCB458755:WCB458849 WLX458755:WLX458849 WVT458755:WVT458849 L524291:L524385 JH524291:JH524385 TD524291:TD524385 ACZ524291:ACZ524385 AMV524291:AMV524385 AWR524291:AWR524385 BGN524291:BGN524385 BQJ524291:BQJ524385 CAF524291:CAF524385 CKB524291:CKB524385 CTX524291:CTX524385 DDT524291:DDT524385 DNP524291:DNP524385 DXL524291:DXL524385 EHH524291:EHH524385 ERD524291:ERD524385 FAZ524291:FAZ524385 FKV524291:FKV524385 FUR524291:FUR524385 GEN524291:GEN524385 GOJ524291:GOJ524385 GYF524291:GYF524385 HIB524291:HIB524385 HRX524291:HRX524385 IBT524291:IBT524385 ILP524291:ILP524385 IVL524291:IVL524385 JFH524291:JFH524385 JPD524291:JPD524385 JYZ524291:JYZ524385 KIV524291:KIV524385 KSR524291:KSR524385 LCN524291:LCN524385 LMJ524291:LMJ524385 LWF524291:LWF524385 MGB524291:MGB524385 MPX524291:MPX524385 MZT524291:MZT524385 NJP524291:NJP524385 NTL524291:NTL524385 ODH524291:ODH524385 OND524291:OND524385 OWZ524291:OWZ524385 PGV524291:PGV524385 PQR524291:PQR524385 QAN524291:QAN524385 QKJ524291:QKJ524385 QUF524291:QUF524385 REB524291:REB524385 RNX524291:RNX524385 RXT524291:RXT524385 SHP524291:SHP524385 SRL524291:SRL524385 TBH524291:TBH524385 TLD524291:TLD524385 TUZ524291:TUZ524385 UEV524291:UEV524385 UOR524291:UOR524385 UYN524291:UYN524385 VIJ524291:VIJ524385 VSF524291:VSF524385 WCB524291:WCB524385 WLX524291:WLX524385 WVT524291:WVT524385 L589827:L589921 JH589827:JH589921 TD589827:TD589921 ACZ589827:ACZ589921 AMV589827:AMV589921 AWR589827:AWR589921 BGN589827:BGN589921 BQJ589827:BQJ589921 CAF589827:CAF589921 CKB589827:CKB589921 CTX589827:CTX589921 DDT589827:DDT589921 DNP589827:DNP589921 DXL589827:DXL589921 EHH589827:EHH589921 ERD589827:ERD589921 FAZ589827:FAZ589921 FKV589827:FKV589921 FUR589827:FUR589921 GEN589827:GEN589921 GOJ589827:GOJ589921 GYF589827:GYF589921 HIB589827:HIB589921 HRX589827:HRX589921 IBT589827:IBT589921 ILP589827:ILP589921 IVL589827:IVL589921 JFH589827:JFH589921 JPD589827:JPD589921 JYZ589827:JYZ589921 KIV589827:KIV589921 KSR589827:KSR589921 LCN589827:LCN589921 LMJ589827:LMJ589921 LWF589827:LWF589921 MGB589827:MGB589921 MPX589827:MPX589921 MZT589827:MZT589921 NJP589827:NJP589921 NTL589827:NTL589921 ODH589827:ODH589921 OND589827:OND589921 OWZ589827:OWZ589921 PGV589827:PGV589921 PQR589827:PQR589921 QAN589827:QAN589921 QKJ589827:QKJ589921 QUF589827:QUF589921 REB589827:REB589921 RNX589827:RNX589921 RXT589827:RXT589921 SHP589827:SHP589921 SRL589827:SRL589921 TBH589827:TBH589921 TLD589827:TLD589921 TUZ589827:TUZ589921 UEV589827:UEV589921 UOR589827:UOR589921 UYN589827:UYN589921 VIJ589827:VIJ589921 VSF589827:VSF589921 WCB589827:WCB589921 WLX589827:WLX589921 WVT589827:WVT589921 L655363:L655457 JH655363:JH655457 TD655363:TD655457 ACZ655363:ACZ655457 AMV655363:AMV655457 AWR655363:AWR655457 BGN655363:BGN655457 BQJ655363:BQJ655457 CAF655363:CAF655457 CKB655363:CKB655457 CTX655363:CTX655457 DDT655363:DDT655457 DNP655363:DNP655457 DXL655363:DXL655457 EHH655363:EHH655457 ERD655363:ERD655457 FAZ655363:FAZ655457 FKV655363:FKV655457 FUR655363:FUR655457 GEN655363:GEN655457 GOJ655363:GOJ655457 GYF655363:GYF655457 HIB655363:HIB655457 HRX655363:HRX655457 IBT655363:IBT655457 ILP655363:ILP655457 IVL655363:IVL655457 JFH655363:JFH655457 JPD655363:JPD655457 JYZ655363:JYZ655457 KIV655363:KIV655457 KSR655363:KSR655457 LCN655363:LCN655457 LMJ655363:LMJ655457 LWF655363:LWF655457 MGB655363:MGB655457 MPX655363:MPX655457 MZT655363:MZT655457 NJP655363:NJP655457 NTL655363:NTL655457 ODH655363:ODH655457 OND655363:OND655457 OWZ655363:OWZ655457 PGV655363:PGV655457 PQR655363:PQR655457 QAN655363:QAN655457 QKJ655363:QKJ655457 QUF655363:QUF655457 REB655363:REB655457 RNX655363:RNX655457 RXT655363:RXT655457 SHP655363:SHP655457 SRL655363:SRL655457 TBH655363:TBH655457 TLD655363:TLD655457 TUZ655363:TUZ655457 UEV655363:UEV655457 UOR655363:UOR655457 UYN655363:UYN655457 VIJ655363:VIJ655457 VSF655363:VSF655457 WCB655363:WCB655457 WLX655363:WLX655457 WVT655363:WVT655457 L720899:L720993 JH720899:JH720993 TD720899:TD720993 ACZ720899:ACZ720993 AMV720899:AMV720993 AWR720899:AWR720993 BGN720899:BGN720993 BQJ720899:BQJ720993 CAF720899:CAF720993 CKB720899:CKB720993 CTX720899:CTX720993 DDT720899:DDT720993 DNP720899:DNP720993 DXL720899:DXL720993 EHH720899:EHH720993 ERD720899:ERD720993 FAZ720899:FAZ720993 FKV720899:FKV720993 FUR720899:FUR720993 GEN720899:GEN720993 GOJ720899:GOJ720993 GYF720899:GYF720993 HIB720899:HIB720993 HRX720899:HRX720993 IBT720899:IBT720993 ILP720899:ILP720993 IVL720899:IVL720993 JFH720899:JFH720993 JPD720899:JPD720993 JYZ720899:JYZ720993 KIV720899:KIV720993 KSR720899:KSR720993 LCN720899:LCN720993 LMJ720899:LMJ720993 LWF720899:LWF720993 MGB720899:MGB720993 MPX720899:MPX720993 MZT720899:MZT720993 NJP720899:NJP720993 NTL720899:NTL720993 ODH720899:ODH720993 OND720899:OND720993 OWZ720899:OWZ720993 PGV720899:PGV720993 PQR720899:PQR720993 QAN720899:QAN720993 QKJ720899:QKJ720993 QUF720899:QUF720993 REB720899:REB720993 RNX720899:RNX720993 RXT720899:RXT720993 SHP720899:SHP720993 SRL720899:SRL720993 TBH720899:TBH720993 TLD720899:TLD720993 TUZ720899:TUZ720993 UEV720899:UEV720993 UOR720899:UOR720993 UYN720899:UYN720993 VIJ720899:VIJ720993 VSF720899:VSF720993 WCB720899:WCB720993 WLX720899:WLX720993 WVT720899:WVT720993 L786435:L786529 JH786435:JH786529 TD786435:TD786529 ACZ786435:ACZ786529 AMV786435:AMV786529 AWR786435:AWR786529 BGN786435:BGN786529 BQJ786435:BQJ786529 CAF786435:CAF786529 CKB786435:CKB786529 CTX786435:CTX786529 DDT786435:DDT786529 DNP786435:DNP786529 DXL786435:DXL786529 EHH786435:EHH786529 ERD786435:ERD786529 FAZ786435:FAZ786529 FKV786435:FKV786529 FUR786435:FUR786529 GEN786435:GEN786529 GOJ786435:GOJ786529 GYF786435:GYF786529 HIB786435:HIB786529 HRX786435:HRX786529 IBT786435:IBT786529 ILP786435:ILP786529 IVL786435:IVL786529 JFH786435:JFH786529 JPD786435:JPD786529 JYZ786435:JYZ786529 KIV786435:KIV786529 KSR786435:KSR786529 LCN786435:LCN786529 LMJ786435:LMJ786529 LWF786435:LWF786529 MGB786435:MGB786529 MPX786435:MPX786529 MZT786435:MZT786529 NJP786435:NJP786529 NTL786435:NTL786529 ODH786435:ODH786529 OND786435:OND786529 OWZ786435:OWZ786529 PGV786435:PGV786529 PQR786435:PQR786529 QAN786435:QAN786529 QKJ786435:QKJ786529 QUF786435:QUF786529 REB786435:REB786529 RNX786435:RNX786529 RXT786435:RXT786529 SHP786435:SHP786529 SRL786435:SRL786529 TBH786435:TBH786529 TLD786435:TLD786529 TUZ786435:TUZ786529 UEV786435:UEV786529 UOR786435:UOR786529 UYN786435:UYN786529 VIJ786435:VIJ786529 VSF786435:VSF786529 WCB786435:WCB786529 WLX786435:WLX786529 WVT786435:WVT786529 L851971:L852065 JH851971:JH852065 TD851971:TD852065 ACZ851971:ACZ852065 AMV851971:AMV852065 AWR851971:AWR852065 BGN851971:BGN852065 BQJ851971:BQJ852065 CAF851971:CAF852065 CKB851971:CKB852065 CTX851971:CTX852065 DDT851971:DDT852065 DNP851971:DNP852065 DXL851971:DXL852065 EHH851971:EHH852065 ERD851971:ERD852065 FAZ851971:FAZ852065 FKV851971:FKV852065 FUR851971:FUR852065 GEN851971:GEN852065 GOJ851971:GOJ852065 GYF851971:GYF852065 HIB851971:HIB852065 HRX851971:HRX852065 IBT851971:IBT852065 ILP851971:ILP852065 IVL851971:IVL852065 JFH851971:JFH852065 JPD851971:JPD852065 JYZ851971:JYZ852065 KIV851971:KIV852065 KSR851971:KSR852065 LCN851971:LCN852065 LMJ851971:LMJ852065 LWF851971:LWF852065 MGB851971:MGB852065 MPX851971:MPX852065 MZT851971:MZT852065 NJP851971:NJP852065 NTL851971:NTL852065 ODH851971:ODH852065 OND851971:OND852065 OWZ851971:OWZ852065 PGV851971:PGV852065 PQR851971:PQR852065 QAN851971:QAN852065 QKJ851971:QKJ852065 QUF851971:QUF852065 REB851971:REB852065 RNX851971:RNX852065 RXT851971:RXT852065 SHP851971:SHP852065 SRL851971:SRL852065 TBH851971:TBH852065 TLD851971:TLD852065 TUZ851971:TUZ852065 UEV851971:UEV852065 UOR851971:UOR852065 UYN851971:UYN852065 VIJ851971:VIJ852065 VSF851971:VSF852065 WCB851971:WCB852065 WLX851971:WLX852065 WVT851971:WVT852065 L917507:L917601 JH917507:JH917601 TD917507:TD917601 ACZ917507:ACZ917601 AMV917507:AMV917601 AWR917507:AWR917601 BGN917507:BGN917601 BQJ917507:BQJ917601 CAF917507:CAF917601 CKB917507:CKB917601 CTX917507:CTX917601 DDT917507:DDT917601 DNP917507:DNP917601 DXL917507:DXL917601 EHH917507:EHH917601 ERD917507:ERD917601 FAZ917507:FAZ917601 FKV917507:FKV917601 FUR917507:FUR917601 GEN917507:GEN917601 GOJ917507:GOJ917601 GYF917507:GYF917601 HIB917507:HIB917601 HRX917507:HRX917601 IBT917507:IBT917601 ILP917507:ILP917601 IVL917507:IVL917601 JFH917507:JFH917601 JPD917507:JPD917601 JYZ917507:JYZ917601 KIV917507:KIV917601 KSR917507:KSR917601 LCN917507:LCN917601 LMJ917507:LMJ917601 LWF917507:LWF917601 MGB917507:MGB917601 MPX917507:MPX917601 MZT917507:MZT917601 NJP917507:NJP917601 NTL917507:NTL917601 ODH917507:ODH917601 OND917507:OND917601 OWZ917507:OWZ917601 PGV917507:PGV917601 PQR917507:PQR917601 QAN917507:QAN917601 QKJ917507:QKJ917601 QUF917507:QUF917601 REB917507:REB917601 RNX917507:RNX917601 RXT917507:RXT917601 SHP917507:SHP917601 SRL917507:SRL917601 TBH917507:TBH917601 TLD917507:TLD917601 TUZ917507:TUZ917601 UEV917507:UEV917601 UOR917507:UOR917601 UYN917507:UYN917601 VIJ917507:VIJ917601 VSF917507:VSF917601 WCB917507:WCB917601 WLX917507:WLX917601 WVT917507:WVT917601 L983043:L983137 JH983043:JH983137 TD983043:TD983137 ACZ983043:ACZ983137 AMV983043:AMV983137 AWR983043:AWR983137 BGN983043:BGN983137 BQJ983043:BQJ983137 CAF983043:CAF983137 CKB983043:CKB983137 CTX983043:CTX983137 DDT983043:DDT983137 DNP983043:DNP983137 DXL983043:DXL983137 EHH983043:EHH983137 ERD983043:ERD983137 FAZ983043:FAZ983137 FKV983043:FKV983137 FUR983043:FUR983137 GEN983043:GEN983137 GOJ983043:GOJ983137 GYF983043:GYF983137 HIB983043:HIB983137 HRX983043:HRX983137 IBT983043:IBT983137 ILP983043:ILP983137 IVL983043:IVL983137 JFH983043:JFH983137 JPD983043:JPD983137 JYZ983043:JYZ983137 KIV983043:KIV983137 KSR983043:KSR983137 LCN983043:LCN983137 LMJ983043:LMJ983137 LWF983043:LWF983137 MGB983043:MGB983137 MPX983043:MPX983137 MZT983043:MZT983137 NJP983043:NJP983137 NTL983043:NTL983137 ODH983043:ODH983137 OND983043:OND983137 OWZ983043:OWZ983137 PGV983043:PGV983137 PQR983043:PQR983137 QAN983043:QAN983137 QKJ983043:QKJ983137 QUF983043:QUF983137 REB983043:REB983137 RNX983043:RNX983137 RXT983043:RXT983137 SHP983043:SHP983137 SRL983043:SRL983137 TBH983043:TBH983137 TLD983043:TLD983137 TUZ983043:TUZ983137 UEV983043:UEV983137 UOR983043:UOR983137 UYN983043:UYN983137 VIJ983043:VIJ983137 VSF983043:VSF983137 WCB983043:WCB983137 WLX983043:WLX983137 WVT983043:WVT983137" xr:uid="{A581A6AA-7847-4E54-BE28-8CAA8F3B24EE}">
      <formula1>$AJ$2:$AJ$2</formula1>
    </dataValidation>
    <dataValidation type="list" allowBlank="1" showInputMessage="1" showErrorMessage="1" sqref="H3:H97 JD3:JD97 SZ3:SZ97 ACV3:ACV97 AMR3:AMR97 AWN3:AWN97 BGJ3:BGJ97 BQF3:BQF97 CAB3:CAB97 CJX3:CJX97 CTT3:CTT97 DDP3:DDP97 DNL3:DNL97 DXH3:DXH97 EHD3:EHD97 EQZ3:EQZ97 FAV3:FAV97 FKR3:FKR97 FUN3:FUN97 GEJ3:GEJ97 GOF3:GOF97 GYB3:GYB97 HHX3:HHX97 HRT3:HRT97 IBP3:IBP97 ILL3:ILL97 IVH3:IVH97 JFD3:JFD97 JOZ3:JOZ97 JYV3:JYV97 KIR3:KIR97 KSN3:KSN97 LCJ3:LCJ97 LMF3:LMF97 LWB3:LWB97 MFX3:MFX97 MPT3:MPT97 MZP3:MZP97 NJL3:NJL97 NTH3:NTH97 ODD3:ODD97 OMZ3:OMZ97 OWV3:OWV97 PGR3:PGR97 PQN3:PQN97 QAJ3:QAJ97 QKF3:QKF97 QUB3:QUB97 RDX3:RDX97 RNT3:RNT97 RXP3:RXP97 SHL3:SHL97 SRH3:SRH97 TBD3:TBD97 TKZ3:TKZ97 TUV3:TUV97 UER3:UER97 UON3:UON97 UYJ3:UYJ97 VIF3:VIF97 VSB3:VSB97 WBX3:WBX97 WLT3:WLT97 WVP3:WVP97 H65539:H65633 JD65539:JD65633 SZ65539:SZ65633 ACV65539:ACV65633 AMR65539:AMR65633 AWN65539:AWN65633 BGJ65539:BGJ65633 BQF65539:BQF65633 CAB65539:CAB65633 CJX65539:CJX65633 CTT65539:CTT65633 DDP65539:DDP65633 DNL65539:DNL65633 DXH65539:DXH65633 EHD65539:EHD65633 EQZ65539:EQZ65633 FAV65539:FAV65633 FKR65539:FKR65633 FUN65539:FUN65633 GEJ65539:GEJ65633 GOF65539:GOF65633 GYB65539:GYB65633 HHX65539:HHX65633 HRT65539:HRT65633 IBP65539:IBP65633 ILL65539:ILL65633 IVH65539:IVH65633 JFD65539:JFD65633 JOZ65539:JOZ65633 JYV65539:JYV65633 KIR65539:KIR65633 KSN65539:KSN65633 LCJ65539:LCJ65633 LMF65539:LMF65633 LWB65539:LWB65633 MFX65539:MFX65633 MPT65539:MPT65633 MZP65539:MZP65633 NJL65539:NJL65633 NTH65539:NTH65633 ODD65539:ODD65633 OMZ65539:OMZ65633 OWV65539:OWV65633 PGR65539:PGR65633 PQN65539:PQN65633 QAJ65539:QAJ65633 QKF65539:QKF65633 QUB65539:QUB65633 RDX65539:RDX65633 RNT65539:RNT65633 RXP65539:RXP65633 SHL65539:SHL65633 SRH65539:SRH65633 TBD65539:TBD65633 TKZ65539:TKZ65633 TUV65539:TUV65633 UER65539:UER65633 UON65539:UON65633 UYJ65539:UYJ65633 VIF65539:VIF65633 VSB65539:VSB65633 WBX65539:WBX65633 WLT65539:WLT65633 WVP65539:WVP65633 H131075:H131169 JD131075:JD131169 SZ131075:SZ131169 ACV131075:ACV131169 AMR131075:AMR131169 AWN131075:AWN131169 BGJ131075:BGJ131169 BQF131075:BQF131169 CAB131075:CAB131169 CJX131075:CJX131169 CTT131075:CTT131169 DDP131075:DDP131169 DNL131075:DNL131169 DXH131075:DXH131169 EHD131075:EHD131169 EQZ131075:EQZ131169 FAV131075:FAV131169 FKR131075:FKR131169 FUN131075:FUN131169 GEJ131075:GEJ131169 GOF131075:GOF131169 GYB131075:GYB131169 HHX131075:HHX131169 HRT131075:HRT131169 IBP131075:IBP131169 ILL131075:ILL131169 IVH131075:IVH131169 JFD131075:JFD131169 JOZ131075:JOZ131169 JYV131075:JYV131169 KIR131075:KIR131169 KSN131075:KSN131169 LCJ131075:LCJ131169 LMF131075:LMF131169 LWB131075:LWB131169 MFX131075:MFX131169 MPT131075:MPT131169 MZP131075:MZP131169 NJL131075:NJL131169 NTH131075:NTH131169 ODD131075:ODD131169 OMZ131075:OMZ131169 OWV131075:OWV131169 PGR131075:PGR131169 PQN131075:PQN131169 QAJ131075:QAJ131169 QKF131075:QKF131169 QUB131075:QUB131169 RDX131075:RDX131169 RNT131075:RNT131169 RXP131075:RXP131169 SHL131075:SHL131169 SRH131075:SRH131169 TBD131075:TBD131169 TKZ131075:TKZ131169 TUV131075:TUV131169 UER131075:UER131169 UON131075:UON131169 UYJ131075:UYJ131169 VIF131075:VIF131169 VSB131075:VSB131169 WBX131075:WBX131169 WLT131075:WLT131169 WVP131075:WVP131169 H196611:H196705 JD196611:JD196705 SZ196611:SZ196705 ACV196611:ACV196705 AMR196611:AMR196705 AWN196611:AWN196705 BGJ196611:BGJ196705 BQF196611:BQF196705 CAB196611:CAB196705 CJX196611:CJX196705 CTT196611:CTT196705 DDP196611:DDP196705 DNL196611:DNL196705 DXH196611:DXH196705 EHD196611:EHD196705 EQZ196611:EQZ196705 FAV196611:FAV196705 FKR196611:FKR196705 FUN196611:FUN196705 GEJ196611:GEJ196705 GOF196611:GOF196705 GYB196611:GYB196705 HHX196611:HHX196705 HRT196611:HRT196705 IBP196611:IBP196705 ILL196611:ILL196705 IVH196611:IVH196705 JFD196611:JFD196705 JOZ196611:JOZ196705 JYV196611:JYV196705 KIR196611:KIR196705 KSN196611:KSN196705 LCJ196611:LCJ196705 LMF196611:LMF196705 LWB196611:LWB196705 MFX196611:MFX196705 MPT196611:MPT196705 MZP196611:MZP196705 NJL196611:NJL196705 NTH196611:NTH196705 ODD196611:ODD196705 OMZ196611:OMZ196705 OWV196611:OWV196705 PGR196611:PGR196705 PQN196611:PQN196705 QAJ196611:QAJ196705 QKF196611:QKF196705 QUB196611:QUB196705 RDX196611:RDX196705 RNT196611:RNT196705 RXP196611:RXP196705 SHL196611:SHL196705 SRH196611:SRH196705 TBD196611:TBD196705 TKZ196611:TKZ196705 TUV196611:TUV196705 UER196611:UER196705 UON196611:UON196705 UYJ196611:UYJ196705 VIF196611:VIF196705 VSB196611:VSB196705 WBX196611:WBX196705 WLT196611:WLT196705 WVP196611:WVP196705 H262147:H262241 JD262147:JD262241 SZ262147:SZ262241 ACV262147:ACV262241 AMR262147:AMR262241 AWN262147:AWN262241 BGJ262147:BGJ262241 BQF262147:BQF262241 CAB262147:CAB262241 CJX262147:CJX262241 CTT262147:CTT262241 DDP262147:DDP262241 DNL262147:DNL262241 DXH262147:DXH262241 EHD262147:EHD262241 EQZ262147:EQZ262241 FAV262147:FAV262241 FKR262147:FKR262241 FUN262147:FUN262241 GEJ262147:GEJ262241 GOF262147:GOF262241 GYB262147:GYB262241 HHX262147:HHX262241 HRT262147:HRT262241 IBP262147:IBP262241 ILL262147:ILL262241 IVH262147:IVH262241 JFD262147:JFD262241 JOZ262147:JOZ262241 JYV262147:JYV262241 KIR262147:KIR262241 KSN262147:KSN262241 LCJ262147:LCJ262241 LMF262147:LMF262241 LWB262147:LWB262241 MFX262147:MFX262241 MPT262147:MPT262241 MZP262147:MZP262241 NJL262147:NJL262241 NTH262147:NTH262241 ODD262147:ODD262241 OMZ262147:OMZ262241 OWV262147:OWV262241 PGR262147:PGR262241 PQN262147:PQN262241 QAJ262147:QAJ262241 QKF262147:QKF262241 QUB262147:QUB262241 RDX262147:RDX262241 RNT262147:RNT262241 RXP262147:RXP262241 SHL262147:SHL262241 SRH262147:SRH262241 TBD262147:TBD262241 TKZ262147:TKZ262241 TUV262147:TUV262241 UER262147:UER262241 UON262147:UON262241 UYJ262147:UYJ262241 VIF262147:VIF262241 VSB262147:VSB262241 WBX262147:WBX262241 WLT262147:WLT262241 WVP262147:WVP262241 H327683:H327777 JD327683:JD327777 SZ327683:SZ327777 ACV327683:ACV327777 AMR327683:AMR327777 AWN327683:AWN327777 BGJ327683:BGJ327777 BQF327683:BQF327777 CAB327683:CAB327777 CJX327683:CJX327777 CTT327683:CTT327777 DDP327683:DDP327777 DNL327683:DNL327777 DXH327683:DXH327777 EHD327683:EHD327777 EQZ327683:EQZ327777 FAV327683:FAV327777 FKR327683:FKR327777 FUN327683:FUN327777 GEJ327683:GEJ327777 GOF327683:GOF327777 GYB327683:GYB327777 HHX327683:HHX327777 HRT327683:HRT327777 IBP327683:IBP327777 ILL327683:ILL327777 IVH327683:IVH327777 JFD327683:JFD327777 JOZ327683:JOZ327777 JYV327683:JYV327777 KIR327683:KIR327777 KSN327683:KSN327777 LCJ327683:LCJ327777 LMF327683:LMF327777 LWB327683:LWB327777 MFX327683:MFX327777 MPT327683:MPT327777 MZP327683:MZP327777 NJL327683:NJL327777 NTH327683:NTH327777 ODD327683:ODD327777 OMZ327683:OMZ327777 OWV327683:OWV327777 PGR327683:PGR327777 PQN327683:PQN327777 QAJ327683:QAJ327777 QKF327683:QKF327777 QUB327683:QUB327777 RDX327683:RDX327777 RNT327683:RNT327777 RXP327683:RXP327777 SHL327683:SHL327777 SRH327683:SRH327777 TBD327683:TBD327777 TKZ327683:TKZ327777 TUV327683:TUV327777 UER327683:UER327777 UON327683:UON327777 UYJ327683:UYJ327777 VIF327683:VIF327777 VSB327683:VSB327777 WBX327683:WBX327777 WLT327683:WLT327777 WVP327683:WVP327777 H393219:H393313 JD393219:JD393313 SZ393219:SZ393313 ACV393219:ACV393313 AMR393219:AMR393313 AWN393219:AWN393313 BGJ393219:BGJ393313 BQF393219:BQF393313 CAB393219:CAB393313 CJX393219:CJX393313 CTT393219:CTT393313 DDP393219:DDP393313 DNL393219:DNL393313 DXH393219:DXH393313 EHD393219:EHD393313 EQZ393219:EQZ393313 FAV393219:FAV393313 FKR393219:FKR393313 FUN393219:FUN393313 GEJ393219:GEJ393313 GOF393219:GOF393313 GYB393219:GYB393313 HHX393219:HHX393313 HRT393219:HRT393313 IBP393219:IBP393313 ILL393219:ILL393313 IVH393219:IVH393313 JFD393219:JFD393313 JOZ393219:JOZ393313 JYV393219:JYV393313 KIR393219:KIR393313 KSN393219:KSN393313 LCJ393219:LCJ393313 LMF393219:LMF393313 LWB393219:LWB393313 MFX393219:MFX393313 MPT393219:MPT393313 MZP393219:MZP393313 NJL393219:NJL393313 NTH393219:NTH393313 ODD393219:ODD393313 OMZ393219:OMZ393313 OWV393219:OWV393313 PGR393219:PGR393313 PQN393219:PQN393313 QAJ393219:QAJ393313 QKF393219:QKF393313 QUB393219:QUB393313 RDX393219:RDX393313 RNT393219:RNT393313 RXP393219:RXP393313 SHL393219:SHL393313 SRH393219:SRH393313 TBD393219:TBD393313 TKZ393219:TKZ393313 TUV393219:TUV393313 UER393219:UER393313 UON393219:UON393313 UYJ393219:UYJ393313 VIF393219:VIF393313 VSB393219:VSB393313 WBX393219:WBX393313 WLT393219:WLT393313 WVP393219:WVP393313 H458755:H458849 JD458755:JD458849 SZ458755:SZ458849 ACV458755:ACV458849 AMR458755:AMR458849 AWN458755:AWN458849 BGJ458755:BGJ458849 BQF458755:BQF458849 CAB458755:CAB458849 CJX458755:CJX458849 CTT458755:CTT458849 DDP458755:DDP458849 DNL458755:DNL458849 DXH458755:DXH458849 EHD458755:EHD458849 EQZ458755:EQZ458849 FAV458755:FAV458849 FKR458755:FKR458849 FUN458755:FUN458849 GEJ458755:GEJ458849 GOF458755:GOF458849 GYB458755:GYB458849 HHX458755:HHX458849 HRT458755:HRT458849 IBP458755:IBP458849 ILL458755:ILL458849 IVH458755:IVH458849 JFD458755:JFD458849 JOZ458755:JOZ458849 JYV458755:JYV458849 KIR458755:KIR458849 KSN458755:KSN458849 LCJ458755:LCJ458849 LMF458755:LMF458849 LWB458755:LWB458849 MFX458755:MFX458849 MPT458755:MPT458849 MZP458755:MZP458849 NJL458755:NJL458849 NTH458755:NTH458849 ODD458755:ODD458849 OMZ458755:OMZ458849 OWV458755:OWV458849 PGR458755:PGR458849 PQN458755:PQN458849 QAJ458755:QAJ458849 QKF458755:QKF458849 QUB458755:QUB458849 RDX458755:RDX458849 RNT458755:RNT458849 RXP458755:RXP458849 SHL458755:SHL458849 SRH458755:SRH458849 TBD458755:TBD458849 TKZ458755:TKZ458849 TUV458755:TUV458849 UER458755:UER458849 UON458755:UON458849 UYJ458755:UYJ458849 VIF458755:VIF458849 VSB458755:VSB458849 WBX458755:WBX458849 WLT458755:WLT458849 WVP458755:WVP458849 H524291:H524385 JD524291:JD524385 SZ524291:SZ524385 ACV524291:ACV524385 AMR524291:AMR524385 AWN524291:AWN524385 BGJ524291:BGJ524385 BQF524291:BQF524385 CAB524291:CAB524385 CJX524291:CJX524385 CTT524291:CTT524385 DDP524291:DDP524385 DNL524291:DNL524385 DXH524291:DXH524385 EHD524291:EHD524385 EQZ524291:EQZ524385 FAV524291:FAV524385 FKR524291:FKR524385 FUN524291:FUN524385 GEJ524291:GEJ524385 GOF524291:GOF524385 GYB524291:GYB524385 HHX524291:HHX524385 HRT524291:HRT524385 IBP524291:IBP524385 ILL524291:ILL524385 IVH524291:IVH524385 JFD524291:JFD524385 JOZ524291:JOZ524385 JYV524291:JYV524385 KIR524291:KIR524385 KSN524291:KSN524385 LCJ524291:LCJ524385 LMF524291:LMF524385 LWB524291:LWB524385 MFX524291:MFX524385 MPT524291:MPT524385 MZP524291:MZP524385 NJL524291:NJL524385 NTH524291:NTH524385 ODD524291:ODD524385 OMZ524291:OMZ524385 OWV524291:OWV524385 PGR524291:PGR524385 PQN524291:PQN524385 QAJ524291:QAJ524385 QKF524291:QKF524385 QUB524291:QUB524385 RDX524291:RDX524385 RNT524291:RNT524385 RXP524291:RXP524385 SHL524291:SHL524385 SRH524291:SRH524385 TBD524291:TBD524385 TKZ524291:TKZ524385 TUV524291:TUV524385 UER524291:UER524385 UON524291:UON524385 UYJ524291:UYJ524385 VIF524291:VIF524385 VSB524291:VSB524385 WBX524291:WBX524385 WLT524291:WLT524385 WVP524291:WVP524385 H589827:H589921 JD589827:JD589921 SZ589827:SZ589921 ACV589827:ACV589921 AMR589827:AMR589921 AWN589827:AWN589921 BGJ589827:BGJ589921 BQF589827:BQF589921 CAB589827:CAB589921 CJX589827:CJX589921 CTT589827:CTT589921 DDP589827:DDP589921 DNL589827:DNL589921 DXH589827:DXH589921 EHD589827:EHD589921 EQZ589827:EQZ589921 FAV589827:FAV589921 FKR589827:FKR589921 FUN589827:FUN589921 GEJ589827:GEJ589921 GOF589827:GOF589921 GYB589827:GYB589921 HHX589827:HHX589921 HRT589827:HRT589921 IBP589827:IBP589921 ILL589827:ILL589921 IVH589827:IVH589921 JFD589827:JFD589921 JOZ589827:JOZ589921 JYV589827:JYV589921 KIR589827:KIR589921 KSN589827:KSN589921 LCJ589827:LCJ589921 LMF589827:LMF589921 LWB589827:LWB589921 MFX589827:MFX589921 MPT589827:MPT589921 MZP589827:MZP589921 NJL589827:NJL589921 NTH589827:NTH589921 ODD589827:ODD589921 OMZ589827:OMZ589921 OWV589827:OWV589921 PGR589827:PGR589921 PQN589827:PQN589921 QAJ589827:QAJ589921 QKF589827:QKF589921 QUB589827:QUB589921 RDX589827:RDX589921 RNT589827:RNT589921 RXP589827:RXP589921 SHL589827:SHL589921 SRH589827:SRH589921 TBD589827:TBD589921 TKZ589827:TKZ589921 TUV589827:TUV589921 UER589827:UER589921 UON589827:UON589921 UYJ589827:UYJ589921 VIF589827:VIF589921 VSB589827:VSB589921 WBX589827:WBX589921 WLT589827:WLT589921 WVP589827:WVP589921 H655363:H655457 JD655363:JD655457 SZ655363:SZ655457 ACV655363:ACV655457 AMR655363:AMR655457 AWN655363:AWN655457 BGJ655363:BGJ655457 BQF655363:BQF655457 CAB655363:CAB655457 CJX655363:CJX655457 CTT655363:CTT655457 DDP655363:DDP655457 DNL655363:DNL655457 DXH655363:DXH655457 EHD655363:EHD655457 EQZ655363:EQZ655457 FAV655363:FAV655457 FKR655363:FKR655457 FUN655363:FUN655457 GEJ655363:GEJ655457 GOF655363:GOF655457 GYB655363:GYB655457 HHX655363:HHX655457 HRT655363:HRT655457 IBP655363:IBP655457 ILL655363:ILL655457 IVH655363:IVH655457 JFD655363:JFD655457 JOZ655363:JOZ655457 JYV655363:JYV655457 KIR655363:KIR655457 KSN655363:KSN655457 LCJ655363:LCJ655457 LMF655363:LMF655457 LWB655363:LWB655457 MFX655363:MFX655457 MPT655363:MPT655457 MZP655363:MZP655457 NJL655363:NJL655457 NTH655363:NTH655457 ODD655363:ODD655457 OMZ655363:OMZ655457 OWV655363:OWV655457 PGR655363:PGR655457 PQN655363:PQN655457 QAJ655363:QAJ655457 QKF655363:QKF655457 QUB655363:QUB655457 RDX655363:RDX655457 RNT655363:RNT655457 RXP655363:RXP655457 SHL655363:SHL655457 SRH655363:SRH655457 TBD655363:TBD655457 TKZ655363:TKZ655457 TUV655363:TUV655457 UER655363:UER655457 UON655363:UON655457 UYJ655363:UYJ655457 VIF655363:VIF655457 VSB655363:VSB655457 WBX655363:WBX655457 WLT655363:WLT655457 WVP655363:WVP655457 H720899:H720993 JD720899:JD720993 SZ720899:SZ720993 ACV720899:ACV720993 AMR720899:AMR720993 AWN720899:AWN720993 BGJ720899:BGJ720993 BQF720899:BQF720993 CAB720899:CAB720993 CJX720899:CJX720993 CTT720899:CTT720993 DDP720899:DDP720993 DNL720899:DNL720993 DXH720899:DXH720993 EHD720899:EHD720993 EQZ720899:EQZ720993 FAV720899:FAV720993 FKR720899:FKR720993 FUN720899:FUN720993 GEJ720899:GEJ720993 GOF720899:GOF720993 GYB720899:GYB720993 HHX720899:HHX720993 HRT720899:HRT720993 IBP720899:IBP720993 ILL720899:ILL720993 IVH720899:IVH720993 JFD720899:JFD720993 JOZ720899:JOZ720993 JYV720899:JYV720993 KIR720899:KIR720993 KSN720899:KSN720993 LCJ720899:LCJ720993 LMF720899:LMF720993 LWB720899:LWB720993 MFX720899:MFX720993 MPT720899:MPT720993 MZP720899:MZP720993 NJL720899:NJL720993 NTH720899:NTH720993 ODD720899:ODD720993 OMZ720899:OMZ720993 OWV720899:OWV720993 PGR720899:PGR720993 PQN720899:PQN720993 QAJ720899:QAJ720993 QKF720899:QKF720993 QUB720899:QUB720993 RDX720899:RDX720993 RNT720899:RNT720993 RXP720899:RXP720993 SHL720899:SHL720993 SRH720899:SRH720993 TBD720899:TBD720993 TKZ720899:TKZ720993 TUV720899:TUV720993 UER720899:UER720993 UON720899:UON720993 UYJ720899:UYJ720993 VIF720899:VIF720993 VSB720899:VSB720993 WBX720899:WBX720993 WLT720899:WLT720993 WVP720899:WVP720993 H786435:H786529 JD786435:JD786529 SZ786435:SZ786529 ACV786435:ACV786529 AMR786435:AMR786529 AWN786435:AWN786529 BGJ786435:BGJ786529 BQF786435:BQF786529 CAB786435:CAB786529 CJX786435:CJX786529 CTT786435:CTT786529 DDP786435:DDP786529 DNL786435:DNL786529 DXH786435:DXH786529 EHD786435:EHD786529 EQZ786435:EQZ786529 FAV786435:FAV786529 FKR786435:FKR786529 FUN786435:FUN786529 GEJ786435:GEJ786529 GOF786435:GOF786529 GYB786435:GYB786529 HHX786435:HHX786529 HRT786435:HRT786529 IBP786435:IBP786529 ILL786435:ILL786529 IVH786435:IVH786529 JFD786435:JFD786529 JOZ786435:JOZ786529 JYV786435:JYV786529 KIR786435:KIR786529 KSN786435:KSN786529 LCJ786435:LCJ786529 LMF786435:LMF786529 LWB786435:LWB786529 MFX786435:MFX786529 MPT786435:MPT786529 MZP786435:MZP786529 NJL786435:NJL786529 NTH786435:NTH786529 ODD786435:ODD786529 OMZ786435:OMZ786529 OWV786435:OWV786529 PGR786435:PGR786529 PQN786435:PQN786529 QAJ786435:QAJ786529 QKF786435:QKF786529 QUB786435:QUB786529 RDX786435:RDX786529 RNT786435:RNT786529 RXP786435:RXP786529 SHL786435:SHL786529 SRH786435:SRH786529 TBD786435:TBD786529 TKZ786435:TKZ786529 TUV786435:TUV786529 UER786435:UER786529 UON786435:UON786529 UYJ786435:UYJ786529 VIF786435:VIF786529 VSB786435:VSB786529 WBX786435:WBX786529 WLT786435:WLT786529 WVP786435:WVP786529 H851971:H852065 JD851971:JD852065 SZ851971:SZ852065 ACV851971:ACV852065 AMR851971:AMR852065 AWN851971:AWN852065 BGJ851971:BGJ852065 BQF851971:BQF852065 CAB851971:CAB852065 CJX851971:CJX852065 CTT851971:CTT852065 DDP851971:DDP852065 DNL851971:DNL852065 DXH851971:DXH852065 EHD851971:EHD852065 EQZ851971:EQZ852065 FAV851971:FAV852065 FKR851971:FKR852065 FUN851971:FUN852065 GEJ851971:GEJ852065 GOF851971:GOF852065 GYB851971:GYB852065 HHX851971:HHX852065 HRT851971:HRT852065 IBP851971:IBP852065 ILL851971:ILL852065 IVH851971:IVH852065 JFD851971:JFD852065 JOZ851971:JOZ852065 JYV851971:JYV852065 KIR851971:KIR852065 KSN851971:KSN852065 LCJ851971:LCJ852065 LMF851971:LMF852065 LWB851971:LWB852065 MFX851971:MFX852065 MPT851971:MPT852065 MZP851971:MZP852065 NJL851971:NJL852065 NTH851971:NTH852065 ODD851971:ODD852065 OMZ851971:OMZ852065 OWV851971:OWV852065 PGR851971:PGR852065 PQN851971:PQN852065 QAJ851971:QAJ852065 QKF851971:QKF852065 QUB851971:QUB852065 RDX851971:RDX852065 RNT851971:RNT852065 RXP851971:RXP852065 SHL851971:SHL852065 SRH851971:SRH852065 TBD851971:TBD852065 TKZ851971:TKZ852065 TUV851971:TUV852065 UER851971:UER852065 UON851971:UON852065 UYJ851971:UYJ852065 VIF851971:VIF852065 VSB851971:VSB852065 WBX851971:WBX852065 WLT851971:WLT852065 WVP851971:WVP852065 H917507:H917601 JD917507:JD917601 SZ917507:SZ917601 ACV917507:ACV917601 AMR917507:AMR917601 AWN917507:AWN917601 BGJ917507:BGJ917601 BQF917507:BQF917601 CAB917507:CAB917601 CJX917507:CJX917601 CTT917507:CTT917601 DDP917507:DDP917601 DNL917507:DNL917601 DXH917507:DXH917601 EHD917507:EHD917601 EQZ917507:EQZ917601 FAV917507:FAV917601 FKR917507:FKR917601 FUN917507:FUN917601 GEJ917507:GEJ917601 GOF917507:GOF917601 GYB917507:GYB917601 HHX917507:HHX917601 HRT917507:HRT917601 IBP917507:IBP917601 ILL917507:ILL917601 IVH917507:IVH917601 JFD917507:JFD917601 JOZ917507:JOZ917601 JYV917507:JYV917601 KIR917507:KIR917601 KSN917507:KSN917601 LCJ917507:LCJ917601 LMF917507:LMF917601 LWB917507:LWB917601 MFX917507:MFX917601 MPT917507:MPT917601 MZP917507:MZP917601 NJL917507:NJL917601 NTH917507:NTH917601 ODD917507:ODD917601 OMZ917507:OMZ917601 OWV917507:OWV917601 PGR917507:PGR917601 PQN917507:PQN917601 QAJ917507:QAJ917601 QKF917507:QKF917601 QUB917507:QUB917601 RDX917507:RDX917601 RNT917507:RNT917601 RXP917507:RXP917601 SHL917507:SHL917601 SRH917507:SRH917601 TBD917507:TBD917601 TKZ917507:TKZ917601 TUV917507:TUV917601 UER917507:UER917601 UON917507:UON917601 UYJ917507:UYJ917601 VIF917507:VIF917601 VSB917507:VSB917601 WBX917507:WBX917601 WLT917507:WLT917601 WVP917507:WVP917601 H983043:H983137 JD983043:JD983137 SZ983043:SZ983137 ACV983043:ACV983137 AMR983043:AMR983137 AWN983043:AWN983137 BGJ983043:BGJ983137 BQF983043:BQF983137 CAB983043:CAB983137 CJX983043:CJX983137 CTT983043:CTT983137 DDP983043:DDP983137 DNL983043:DNL983137 DXH983043:DXH983137 EHD983043:EHD983137 EQZ983043:EQZ983137 FAV983043:FAV983137 FKR983043:FKR983137 FUN983043:FUN983137 GEJ983043:GEJ983137 GOF983043:GOF983137 GYB983043:GYB983137 HHX983043:HHX983137 HRT983043:HRT983137 IBP983043:IBP983137 ILL983043:ILL983137 IVH983043:IVH983137 JFD983043:JFD983137 JOZ983043:JOZ983137 JYV983043:JYV983137 KIR983043:KIR983137 KSN983043:KSN983137 LCJ983043:LCJ983137 LMF983043:LMF983137 LWB983043:LWB983137 MFX983043:MFX983137 MPT983043:MPT983137 MZP983043:MZP983137 NJL983043:NJL983137 NTH983043:NTH983137 ODD983043:ODD983137 OMZ983043:OMZ983137 OWV983043:OWV983137 PGR983043:PGR983137 PQN983043:PQN983137 QAJ983043:QAJ983137 QKF983043:QKF983137 QUB983043:QUB983137 RDX983043:RDX983137 RNT983043:RNT983137 RXP983043:RXP983137 SHL983043:SHL983137 SRH983043:SRH983137 TBD983043:TBD983137 TKZ983043:TKZ983137 TUV983043:TUV983137 UER983043:UER983137 UON983043:UON983137 UYJ983043:UYJ983137 VIF983043:VIF983137 VSB983043:VSB983137 WBX983043:WBX983137 WLT983043:WLT983137 WVP983043:WVP983137" xr:uid="{92785FBD-4663-495F-B498-22811E7AD561}">
      <formula1>$AH$2:$AH$2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Payment</vt:lpstr>
      <vt:lpstr>Membership</vt:lpstr>
      <vt:lpstr>Short Term</vt:lpstr>
      <vt:lpstr>Life Membership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Royle</dc:creator>
  <cp:lastModifiedBy>Adam Royle</cp:lastModifiedBy>
  <dcterms:created xsi:type="dcterms:W3CDTF">2019-12-17T22:29:45Z</dcterms:created>
  <dcterms:modified xsi:type="dcterms:W3CDTF">2019-12-19T00:27:18Z</dcterms:modified>
</cp:coreProperties>
</file>